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640" windowHeight="7980" activeTab="0"/>
  </bookViews>
  <sheets>
    <sheet name="別紙１" sheetId="1" r:id="rId1"/>
    <sheet name="別紙１ (記入例)" sheetId="2" r:id="rId2"/>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2.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J64" authorId="0">
      <text>
        <r>
          <rPr>
            <b/>
            <sz val="9"/>
            <rFont val="ＭＳ Ｐゴシック"/>
            <family val="3"/>
          </rPr>
          <t>各月の平均が２０件以下の場合、この欄に○が付されます</t>
        </r>
      </text>
    </comment>
    <comment ref="B64" authorId="0">
      <text>
        <r>
          <rPr>
            <sz val="9"/>
            <rFont val="ＭＳ Ｐゴシック"/>
            <family val="3"/>
          </rPr>
          <t>給付管理票を作成している件数を記入してください（地域包括支援センターから受託している要支援者分は除く）</t>
        </r>
      </text>
    </comment>
    <comment ref="J71" authorId="0">
      <text>
        <r>
          <rPr>
            <b/>
            <sz val="9"/>
            <rFont val="ＭＳ Ｐゴシック"/>
            <family val="3"/>
          </rPr>
          <t>各月のサービスごとの平均が１０件以下の場合、この欄に○が付されます</t>
        </r>
      </text>
    </comment>
    <comment ref="A75"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78" authorId="0">
      <text>
        <r>
          <rPr>
            <sz val="9"/>
            <rFont val="ＭＳ Ｐゴシック"/>
            <family val="3"/>
          </rPr>
          <t>別紙４で「○」のついた法人について記入します</t>
        </r>
      </text>
    </comment>
    <comment ref="K78" authorId="0">
      <text>
        <r>
          <rPr>
            <sz val="9"/>
            <rFont val="ＭＳ Ｐゴシック"/>
            <family val="3"/>
          </rPr>
          <t>小数点以下を切り捨ててください</t>
        </r>
      </text>
    </comment>
    <comment ref="A87"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sharedStrings.xml><?xml version="1.0" encoding="utf-8"?>
<sst xmlns="http://schemas.openxmlformats.org/spreadsheetml/2006/main" count="264" uniqueCount="104">
  <si>
    <t>事業所番号</t>
  </si>
  <si>
    <t>事業所名</t>
  </si>
  <si>
    <t>サービス</t>
  </si>
  <si>
    <t>法人名</t>
  </si>
  <si>
    <t>代表者名</t>
  </si>
  <si>
    <t>住所</t>
  </si>
  <si>
    <t>全体月計</t>
  </si>
  <si>
    <t>訪問介護</t>
  </si>
  <si>
    <t>福祉用具貸与</t>
  </si>
  <si>
    <t>担当者名</t>
  </si>
  <si>
    <t>電話</t>
  </si>
  <si>
    <t>有</t>
  </si>
  <si>
    <t>無</t>
  </si>
  <si>
    <t>・</t>
  </si>
  <si>
    <t>別紙１</t>
  </si>
  <si>
    <t>最高法人計</t>
  </si>
  <si>
    <t>②</t>
  </si>
  <si>
    <t>④</t>
  </si>
  <si>
    <t>合計(①)</t>
  </si>
  <si>
    <t xml:space="preserve"> </t>
  </si>
  <si>
    <t>平均(①/6)</t>
  </si>
  <si>
    <t>区域内の事業所数（平成     年   月   日現在）</t>
  </si>
  <si>
    <t>80％超過</t>
  </si>
  <si>
    <t>80％件数</t>
  </si>
  <si>
    <t>③(②×0.8)</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</si>
  <si>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</si>
  <si>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</si>
  <si>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</si>
  <si>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</si>
  <si>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</si>
  <si>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</si>
  <si>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</si>
  <si>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</si>
  <si>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</si>
  <si>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</si>
  <si>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</si>
  <si>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</si>
  <si>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</si>
  <si>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</si>
  <si>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</si>
  <si>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</si>
  <si>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</si>
  <si>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</si>
  <si>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</si>
  <si>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</si>
  <si>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</si>
  <si>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</si>
  <si>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</si>
  <si>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</si>
  <si>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</si>
  <si>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</si>
  <si>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</si>
  <si>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</si>
  <si>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</si>
  <si>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</si>
  <si>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</si>
  <si>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t>４　届出の要否</t>
  </si>
  <si>
    <t>届出の要否</t>
  </si>
  <si>
    <t>集中割合が８０％を超えるサービスがない</t>
  </si>
  <si>
    <t>○</t>
  </si>
  <si>
    <t>集中割合が８０％を超えているが正当な理由の（１）～（４）に該当する</t>
  </si>
  <si>
    <t>通所介護</t>
  </si>
  <si>
    <t>福祉用具貸与</t>
  </si>
  <si>
    <t>訪問看護</t>
  </si>
  <si>
    <t>訪問看護</t>
  </si>
  <si>
    <t>通所リハビリテーション</t>
  </si>
  <si>
    <t>訪問介護</t>
  </si>
  <si>
    <t>訪問介護</t>
  </si>
  <si>
    <t>通所介護</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</si>
  <si>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</si>
  <si>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</si>
  <si>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</si>
  <si>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</si>
  <si>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</si>
  <si>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</si>
  <si>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区域内の事業所数（平成３０年２月２８日現在）</t>
  </si>
  <si>
    <t>0123456789</t>
  </si>
  <si>
    <t>あっぴーあげお</t>
  </si>
  <si>
    <t>上尾　花子</t>
  </si>
  <si>
    <t>048-775-6473</t>
  </si>
  <si>
    <t>(株）あっぴー</t>
  </si>
  <si>
    <t>北上尾　太郎</t>
  </si>
  <si>
    <t>上尾市本町３－１－１</t>
  </si>
  <si>
    <t>上尾市緑丘２－１－２７</t>
  </si>
  <si>
    <t>上尾市緑丘２－１－２７</t>
  </si>
  <si>
    <t>(福）まゆみ会</t>
  </si>
  <si>
    <t>上尾市・桶川市・さいたま市</t>
  </si>
  <si>
    <t>　　　　様式１「居宅介護支援事業所における特定事業所集中減算の届出について」を作成し本紙及び別紙２とともに市へ届け出てください。</t>
  </si>
  <si>
    <t>※　別紙５－①「日常生活圏域内の事業所の状況及び利用希望調査票」、別紙５－②「サービスごとの紹介率計算内訳書（正当な理由（５）関係）」及び</t>
  </si>
  <si>
    <t>　　 ５－③（参考様式）「法人別　各月の正当な理由該当利用者一覧」を提出すること</t>
  </si>
  <si>
    <t>届出は不要です。
事業所において別紙１及び別紙２を
２年間保存してください。</t>
  </si>
  <si>
    <t>届出が必要です。
必要書類を添えて市へ
提出してください。</t>
  </si>
  <si>
    <t>居宅介護支援事業所特定事業所集中減算計算書　【　　　　　　年度　　　期】</t>
  </si>
  <si>
    <t>　　年　　月</t>
  </si>
  <si>
    <t>　　　年　　月</t>
  </si>
  <si>
    <t>居宅介護支援事業所特定事業所集中減算計算書　【令和元年度後期】</t>
  </si>
  <si>
    <t>Ｒ１．９</t>
  </si>
  <si>
    <t>Ｒ１．１０</t>
  </si>
  <si>
    <t>Ｒ１．１１</t>
  </si>
  <si>
    <t>Ｒ１．１２</t>
  </si>
  <si>
    <t>Ｒ２．１</t>
  </si>
  <si>
    <t>Ｒ２．２</t>
  </si>
  <si>
    <t>Ｒ１．９</t>
  </si>
  <si>
    <t>Ｒ２，２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</si>
</sst>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3">
    <font>
      <sz val="11"/>
      <name val="ＭＳ Ｐゴシック"/>
      <family val="3"/>
    </font>
    <font>
      <sz val="6"/>
      <name val="ＭＳ Ｐゴシック"/>
      <family val="3"/>
    </font>
    <font>
      <sz val="14"/>
      <name val="ＭＳ Ｐゴシック"/>
      <family val="3"/>
    </font>
    <font>
      <sz val="16"/>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5">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0"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8" xfId="0" applyBorder="1" applyAlignment="1">
      <alignment vertical="center"/>
    </xf>
    <xf numFmtId="0" fontId="0" fillId="0" borderId="18" xfId="0" applyBorder="1" applyAlignment="1" applyProtection="1">
      <alignment vertical="center"/>
      <protection locked="0"/>
    </xf>
    <xf numFmtId="0" fontId="0" fillId="0" borderId="18" xfId="0" applyBorder="1" applyAlignment="1" applyProtection="1">
      <alignment vertical="center"/>
      <protection/>
    </xf>
    <xf numFmtId="0" fontId="0" fillId="0" borderId="19" xfId="0" applyBorder="1" applyAlignment="1">
      <alignment vertical="center"/>
    </xf>
    <xf numFmtId="0" fontId="0" fillId="0" borderId="15" xfId="0" applyBorder="1" applyAlignment="1" applyProtection="1">
      <alignment vertical="center"/>
      <protection/>
    </xf>
    <xf numFmtId="0" fontId="0" fillId="0" borderId="10" xfId="0" applyBorder="1" applyAlignment="1" applyProtection="1">
      <alignment vertical="center"/>
      <protection locked="0"/>
    </xf>
    <xf numFmtId="0" fontId="3" fillId="0" borderId="0" xfId="0" applyFont="1" applyAlignment="1" applyProtection="1">
      <alignment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31" xfId="0"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33" xfId="0" applyFill="1" applyBorder="1" applyAlignment="1" applyProtection="1">
      <alignment horizontal="center" vertical="center"/>
      <protection locked="0"/>
    </xf>
    <xf numFmtId="0" fontId="0" fillId="0" borderId="34"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49" fontId="0" fillId="0" borderId="10" xfId="0" applyNumberFormat="1" applyBorder="1" applyAlignment="1">
      <alignment vertical="center"/>
    </xf>
    <xf numFmtId="0" fontId="0" fillId="0" borderId="0" xfId="0" applyBorder="1" applyAlignment="1" applyProtection="1">
      <alignment horizontal="left" vertical="center"/>
      <protection/>
    </xf>
    <xf numFmtId="179" fontId="0" fillId="0" borderId="18" xfId="0" applyNumberFormat="1" applyBorder="1" applyAlignment="1">
      <alignment vertical="center"/>
    </xf>
    <xf numFmtId="179" fontId="0" fillId="0" borderId="15" xfId="0" applyNumberFormat="1" applyBorder="1" applyAlignment="1">
      <alignment vertical="center"/>
    </xf>
    <xf numFmtId="0" fontId="0" fillId="0" borderId="1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5" xfId="0" applyBorder="1" applyAlignment="1">
      <alignment horizontal="center" vertical="center"/>
    </xf>
    <xf numFmtId="0" fontId="0" fillId="0" borderId="36" xfId="0" applyBorder="1" applyAlignment="1" applyProtection="1">
      <alignment vertical="center"/>
      <protection locked="0"/>
    </xf>
    <xf numFmtId="0" fontId="0" fillId="0" borderId="37" xfId="0" applyBorder="1" applyAlignment="1" applyProtection="1">
      <alignment horizontal="center" vertical="center"/>
      <protection locked="0"/>
    </xf>
    <xf numFmtId="0" fontId="0" fillId="0" borderId="12" xfId="0" applyBorder="1" applyAlignment="1" applyProtection="1">
      <alignment vertical="center"/>
      <protection locked="0"/>
    </xf>
    <xf numFmtId="0" fontId="4" fillId="0" borderId="38" xfId="0" applyFont="1" applyBorder="1" applyAlignment="1">
      <alignment vertical="center" wrapText="1"/>
    </xf>
    <xf numFmtId="0" fontId="4" fillId="0" borderId="39" xfId="0" applyFont="1" applyBorder="1" applyAlignment="1">
      <alignment vertical="center" wrapText="1"/>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42" xfId="0" applyBorder="1" applyAlignment="1">
      <alignment vertical="center" wrapText="1"/>
    </xf>
    <xf numFmtId="0" fontId="0" fillId="0" borderId="43"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0" fillId="0" borderId="46" xfId="0" applyBorder="1" applyAlignment="1" applyProtection="1">
      <alignment vertical="center"/>
      <protection locked="0"/>
    </xf>
    <xf numFmtId="0" fontId="0" fillId="0" borderId="18" xfId="0" applyBorder="1" applyAlignment="1" applyProtection="1">
      <alignment vertical="center"/>
      <protection locked="0"/>
    </xf>
    <xf numFmtId="0" fontId="0" fillId="0" borderId="29" xfId="0" applyBorder="1" applyAlignment="1" applyProtection="1">
      <alignment vertical="center"/>
      <protection locked="0"/>
    </xf>
    <xf numFmtId="0" fontId="0" fillId="0" borderId="19" xfId="0" applyBorder="1" applyAlignment="1" applyProtection="1">
      <alignment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15" xfId="0"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pplyProtection="1">
      <alignment horizontal="center" vertical="center"/>
      <protection locked="0"/>
    </xf>
    <xf numFmtId="0" fontId="0" fillId="0" borderId="15" xfId="0" applyBorder="1" applyAlignment="1">
      <alignment horizontal="left" vertical="center"/>
    </xf>
    <xf numFmtId="0" fontId="0" fillId="0" borderId="12" xfId="0" applyBorder="1" applyAlignment="1">
      <alignment horizontal="left" vertical="center"/>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0" borderId="52"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top"/>
    </xf>
    <xf numFmtId="0" fontId="0" fillId="0" borderId="37" xfId="0" applyBorder="1" applyAlignment="1">
      <alignment horizontal="center" vertical="top"/>
    </xf>
    <xf numFmtId="0" fontId="0" fillId="0" borderId="18"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wrapTex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3" fillId="0" borderId="0" xfId="0" applyFont="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2" xfId="0" applyBorder="1" applyAlignment="1">
      <alignment horizontal="center" vertical="center" shrinkToFit="1"/>
    </xf>
    <xf numFmtId="0" fontId="0" fillId="0" borderId="36"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left" vertical="center"/>
    </xf>
    <xf numFmtId="0" fontId="0" fillId="0" borderId="31" xfId="0" applyBorder="1" applyAlignment="1">
      <alignment horizontal="center" vertical="center"/>
    </xf>
    <xf numFmtId="0" fontId="2" fillId="0" borderId="29" xfId="0" applyFont="1" applyBorder="1" applyAlignment="1">
      <alignment horizontal="center" vertical="center"/>
    </xf>
    <xf numFmtId="0" fontId="0" fillId="0" borderId="12" xfId="0" applyBorder="1" applyAlignment="1" applyProtection="1">
      <alignment horizontal="center" vertical="center"/>
      <protection locked="0"/>
    </xf>
    <xf numFmtId="0" fontId="0" fillId="0" borderId="53"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2" fillId="0" borderId="14" xfId="0" applyFont="1" applyBorder="1" applyAlignment="1">
      <alignment horizontal="center" vertical="center"/>
    </xf>
    <xf numFmtId="0" fontId="0" fillId="0" borderId="32" xfId="0" applyBorder="1" applyAlignment="1">
      <alignment horizontal="left"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65" xfId="0" applyBorder="1" applyAlignment="1">
      <alignment horizontal="left" vertical="center" wrapText="1"/>
    </xf>
    <xf numFmtId="0" fontId="0" fillId="0" borderId="39" xfId="0" applyBorder="1" applyAlignment="1">
      <alignment horizontal="left" vertical="center" wrapText="1"/>
    </xf>
    <xf numFmtId="0" fontId="0" fillId="0" borderId="10" xfId="0" applyBorder="1" applyAlignment="1">
      <alignment horizontal="left" vertical="center" wrapText="1"/>
    </xf>
    <xf numFmtId="0" fontId="0" fillId="0" borderId="66" xfId="0" applyBorder="1" applyAlignment="1">
      <alignment horizontal="left" vertical="center" wrapText="1"/>
    </xf>
    <xf numFmtId="0" fontId="0" fillId="0" borderId="58"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wrapText="1"/>
    </xf>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905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56</xdr:row>
      <xdr:rowOff>133350</xdr:rowOff>
    </xdr:from>
    <xdr:to>
      <xdr:col>8</xdr:col>
      <xdr:colOff>733425</xdr:colOff>
      <xdr:row>58</xdr:row>
      <xdr:rowOff>47625</xdr:rowOff>
    </xdr:to>
    <xdr:sp>
      <xdr:nvSpPr>
        <xdr:cNvPr id="5" name="Oval 12"/>
        <xdr:cNvSpPr>
          <a:spLocks/>
        </xdr:cNvSpPr>
      </xdr:nvSpPr>
      <xdr:spPr>
        <a:xfrm>
          <a:off x="6038850" y="119062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76</xdr:row>
      <xdr:rowOff>152400</xdr:rowOff>
    </xdr:from>
    <xdr:to>
      <xdr:col>11</xdr:col>
      <xdr:colOff>152400</xdr:colOff>
      <xdr:row>78</xdr:row>
      <xdr:rowOff>0</xdr:rowOff>
    </xdr:to>
    <xdr:sp>
      <xdr:nvSpPr>
        <xdr:cNvPr id="6" name="Oval 12"/>
        <xdr:cNvSpPr>
          <a:spLocks/>
        </xdr:cNvSpPr>
      </xdr:nvSpPr>
      <xdr:spPr>
        <a:xfrm>
          <a:off x="8001000" y="16964025"/>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76</xdr:row>
      <xdr:rowOff>152400</xdr:rowOff>
    </xdr:from>
    <xdr:to>
      <xdr:col>9</xdr:col>
      <xdr:colOff>180975</xdr:colOff>
      <xdr:row>78</xdr:row>
      <xdr:rowOff>38100</xdr:rowOff>
    </xdr:to>
    <xdr:sp>
      <xdr:nvSpPr>
        <xdr:cNvPr id="7" name="Oval 9"/>
        <xdr:cNvSpPr>
          <a:spLocks/>
        </xdr:cNvSpPr>
      </xdr:nvSpPr>
      <xdr:spPr>
        <a:xfrm>
          <a:off x="1752600" y="16964025"/>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99"/>
  <sheetViews>
    <sheetView tabSelected="1" view="pageBreakPreview" zoomScaleSheetLayoutView="100" zoomScalePageLayoutView="0" workbookViewId="0" topLeftCell="A1">
      <selection activeCell="E70" sqref="E70"/>
    </sheetView>
  </sheetViews>
  <sheetFormatPr defaultColWidth="9.00390625" defaultRowHeight="13.5"/>
  <cols>
    <col min="1" max="1" width="14.375" style="0" customWidth="1"/>
    <col min="2" max="7" width="11.875" style="0" customWidth="1"/>
    <col min="8" max="11" width="11.125" style="0" customWidth="1"/>
    <col min="12" max="13" width="11.375" style="0" customWidth="1"/>
  </cols>
  <sheetData>
    <row r="1" ht="13.5">
      <c r="M1" s="4" t="s">
        <v>14</v>
      </c>
    </row>
    <row r="2" spans="1:14" ht="18.75">
      <c r="A2" s="105" t="s">
        <v>92</v>
      </c>
      <c r="B2" s="105"/>
      <c r="C2" s="105"/>
      <c r="D2" s="105"/>
      <c r="E2" s="105"/>
      <c r="F2" s="105"/>
      <c r="G2" s="105"/>
      <c r="H2" s="105"/>
      <c r="I2" s="105"/>
      <c r="J2" s="105"/>
      <c r="K2" s="105"/>
      <c r="L2" s="105"/>
      <c r="M2" s="105"/>
      <c r="N2" s="27"/>
    </row>
    <row r="4" spans="1:13" ht="13.5">
      <c r="A4" s="1" t="s">
        <v>0</v>
      </c>
      <c r="B4" s="1"/>
      <c r="C4" s="1"/>
      <c r="D4" s="26"/>
      <c r="E4" s="1" t="s">
        <v>1</v>
      </c>
      <c r="F4" s="18"/>
      <c r="G4" s="18"/>
      <c r="H4" s="18"/>
      <c r="I4" s="1" t="s">
        <v>9</v>
      </c>
      <c r="J4" s="11"/>
      <c r="K4" s="12" t="s">
        <v>10</v>
      </c>
      <c r="L4" s="110"/>
      <c r="M4" s="110"/>
    </row>
    <row r="6" ht="14.25" thickBot="1">
      <c r="A6" t="s">
        <v>25</v>
      </c>
    </row>
    <row r="7" spans="1:13" ht="13.5">
      <c r="A7" s="106" t="s">
        <v>2</v>
      </c>
      <c r="B7" s="107"/>
      <c r="C7" s="97" t="s">
        <v>3</v>
      </c>
      <c r="D7" s="97"/>
      <c r="E7" s="97" t="s">
        <v>4</v>
      </c>
      <c r="F7" s="97"/>
      <c r="G7" s="97" t="s">
        <v>5</v>
      </c>
      <c r="H7" s="97"/>
      <c r="I7" s="97"/>
      <c r="J7" s="15" t="s">
        <v>6</v>
      </c>
      <c r="K7" s="15" t="s">
        <v>23</v>
      </c>
      <c r="L7" s="15" t="s">
        <v>15</v>
      </c>
      <c r="M7" s="93" t="s">
        <v>22</v>
      </c>
    </row>
    <row r="8" spans="1:13" ht="13.5">
      <c r="A8" s="81"/>
      <c r="B8" s="82"/>
      <c r="C8" s="84"/>
      <c r="D8" s="84"/>
      <c r="E8" s="84"/>
      <c r="F8" s="84"/>
      <c r="G8" s="84"/>
      <c r="H8" s="84"/>
      <c r="I8" s="84"/>
      <c r="J8" s="41" t="s">
        <v>16</v>
      </c>
      <c r="K8" s="41" t="s">
        <v>24</v>
      </c>
      <c r="L8" s="41" t="s">
        <v>17</v>
      </c>
      <c r="M8" s="94"/>
    </row>
    <row r="9" spans="1:14" ht="22.5" customHeight="1">
      <c r="A9" s="103"/>
      <c r="B9" s="104"/>
      <c r="C9" s="90" t="s">
        <v>19</v>
      </c>
      <c r="D9" s="90"/>
      <c r="E9" s="90"/>
      <c r="F9" s="90"/>
      <c r="G9" s="90"/>
      <c r="H9" s="90"/>
      <c r="I9" s="90"/>
      <c r="J9" s="23"/>
      <c r="K9" s="58">
        <f>J9*0.8</f>
        <v>0</v>
      </c>
      <c r="L9" s="21"/>
      <c r="M9" s="43" t="str">
        <f>IF(K9&lt;L9,"○","- ")</f>
        <v>- </v>
      </c>
      <c r="N9" s="13"/>
    </row>
    <row r="10" spans="1:14" ht="22.5" customHeight="1">
      <c r="A10" s="103"/>
      <c r="B10" s="104"/>
      <c r="C10" s="90"/>
      <c r="D10" s="90"/>
      <c r="E10" s="90"/>
      <c r="F10" s="90"/>
      <c r="G10" s="90"/>
      <c r="H10" s="90"/>
      <c r="I10" s="90"/>
      <c r="J10" s="23"/>
      <c r="K10" s="58">
        <f aca="true" t="shared" si="0" ref="K10:K15">J10*0.8</f>
        <v>0</v>
      </c>
      <c r="L10" s="21"/>
      <c r="M10" s="43" t="str">
        <f aca="true" t="shared" si="1" ref="M10:M15">IF(K10&lt;L10,"○","- ")</f>
        <v>- </v>
      </c>
      <c r="N10" s="13"/>
    </row>
    <row r="11" spans="1:14" ht="22.5" customHeight="1">
      <c r="A11" s="103"/>
      <c r="B11" s="104"/>
      <c r="C11" s="90"/>
      <c r="D11" s="90"/>
      <c r="E11" s="90"/>
      <c r="F11" s="90"/>
      <c r="G11" s="90"/>
      <c r="H11" s="90"/>
      <c r="I11" s="90"/>
      <c r="J11" s="23"/>
      <c r="K11" s="58">
        <f t="shared" si="0"/>
        <v>0</v>
      </c>
      <c r="L11" s="21"/>
      <c r="M11" s="43" t="str">
        <f t="shared" si="1"/>
        <v>- </v>
      </c>
      <c r="N11" s="13"/>
    </row>
    <row r="12" spans="1:14" ht="22.5" customHeight="1">
      <c r="A12" s="103"/>
      <c r="B12" s="104"/>
      <c r="C12" s="90"/>
      <c r="D12" s="90"/>
      <c r="E12" s="90"/>
      <c r="F12" s="90"/>
      <c r="G12" s="90"/>
      <c r="H12" s="90"/>
      <c r="I12" s="90"/>
      <c r="J12" s="23"/>
      <c r="K12" s="58">
        <f t="shared" si="0"/>
        <v>0</v>
      </c>
      <c r="L12" s="21"/>
      <c r="M12" s="43" t="str">
        <f t="shared" si="1"/>
        <v>- </v>
      </c>
      <c r="N12" s="13"/>
    </row>
    <row r="13" spans="1:14" ht="22.5" customHeight="1">
      <c r="A13" s="103"/>
      <c r="B13" s="104"/>
      <c r="C13" s="90"/>
      <c r="D13" s="90"/>
      <c r="E13" s="90"/>
      <c r="F13" s="90"/>
      <c r="G13" s="90"/>
      <c r="H13" s="90"/>
      <c r="I13" s="90"/>
      <c r="J13" s="23"/>
      <c r="K13" s="58">
        <f t="shared" si="0"/>
        <v>0</v>
      </c>
      <c r="L13" s="21"/>
      <c r="M13" s="43" t="str">
        <f t="shared" si="1"/>
        <v>- </v>
      </c>
      <c r="N13" s="13"/>
    </row>
    <row r="14" spans="1:14" ht="22.5" customHeight="1">
      <c r="A14" s="103"/>
      <c r="B14" s="104"/>
      <c r="C14" s="90"/>
      <c r="D14" s="90"/>
      <c r="E14" s="90"/>
      <c r="F14" s="90"/>
      <c r="G14" s="90"/>
      <c r="H14" s="90"/>
      <c r="I14" s="90"/>
      <c r="J14" s="23"/>
      <c r="K14" s="58">
        <f t="shared" si="0"/>
        <v>0</v>
      </c>
      <c r="L14" s="21"/>
      <c r="M14" s="43" t="str">
        <f t="shared" si="1"/>
        <v>- </v>
      </c>
      <c r="N14" s="13"/>
    </row>
    <row r="15" spans="1:14" ht="22.5" customHeight="1" thickBot="1">
      <c r="A15" s="108"/>
      <c r="B15" s="109"/>
      <c r="C15" s="87"/>
      <c r="D15" s="87"/>
      <c r="E15" s="87"/>
      <c r="F15" s="87"/>
      <c r="G15" s="87"/>
      <c r="H15" s="87"/>
      <c r="I15" s="87"/>
      <c r="J15" s="25"/>
      <c r="K15" s="59">
        <f t="shared" si="0"/>
        <v>0</v>
      </c>
      <c r="L15" s="14"/>
      <c r="M15" s="39" t="str">
        <f t="shared" si="1"/>
        <v>- </v>
      </c>
      <c r="N15" s="13"/>
    </row>
    <row r="17" ht="12.75">
      <c r="A17" t="s">
        <v>26</v>
      </c>
    </row>
    <row r="19" spans="5:7" ht="15.75">
      <c r="E19" s="3" t="s">
        <v>11</v>
      </c>
      <c r="F19" s="3" t="s">
        <v>13</v>
      </c>
      <c r="G19" s="3" t="s">
        <v>12</v>
      </c>
    </row>
    <row r="21" spans="1:10" ht="12.75">
      <c r="A21" s="28" t="s">
        <v>38</v>
      </c>
      <c r="B21" s="29"/>
      <c r="C21" s="29"/>
      <c r="D21" s="29"/>
      <c r="E21" s="29"/>
      <c r="F21" s="29"/>
      <c r="G21" s="29"/>
      <c r="H21" s="29"/>
      <c r="I21" s="29"/>
      <c r="J21" s="30"/>
    </row>
    <row r="22" spans="1:10" ht="12.75">
      <c r="A22" s="31" t="s">
        <v>35</v>
      </c>
      <c r="B22" s="32"/>
      <c r="C22" s="32"/>
      <c r="D22" s="32"/>
      <c r="E22" s="32"/>
      <c r="F22" s="32"/>
      <c r="G22" s="32"/>
      <c r="H22" s="32"/>
      <c r="I22" s="32"/>
      <c r="J22" s="33"/>
    </row>
    <row r="23" spans="1:10" ht="12.75">
      <c r="A23" s="31" t="s">
        <v>39</v>
      </c>
      <c r="B23" s="32"/>
      <c r="C23" s="32"/>
      <c r="D23" s="32"/>
      <c r="E23" s="32"/>
      <c r="F23" s="32"/>
      <c r="G23" s="32"/>
      <c r="H23" s="32"/>
      <c r="I23" s="32"/>
      <c r="J23" s="33"/>
    </row>
    <row r="24" spans="1:10" ht="12.75">
      <c r="A24" s="34" t="s">
        <v>37</v>
      </c>
      <c r="B24" s="35"/>
      <c r="C24" s="35"/>
      <c r="D24" s="35"/>
      <c r="E24" s="35"/>
      <c r="F24" s="35"/>
      <c r="G24" s="35"/>
      <c r="H24" s="35"/>
      <c r="I24" s="35"/>
      <c r="J24" s="36"/>
    </row>
    <row r="25" ht="12.75">
      <c r="A25" t="s">
        <v>36</v>
      </c>
    </row>
    <row r="26" ht="12.75">
      <c r="A26" t="s">
        <v>27</v>
      </c>
    </row>
    <row r="28" spans="5:7" ht="15.75">
      <c r="E28" s="3" t="s">
        <v>11</v>
      </c>
      <c r="F28" s="3" t="s">
        <v>13</v>
      </c>
      <c r="G28" s="3" t="s">
        <v>12</v>
      </c>
    </row>
    <row r="29" spans="5:7" ht="15.75">
      <c r="E29" s="3"/>
      <c r="F29" s="3"/>
      <c r="G29" s="3"/>
    </row>
    <row r="30" spans="1:12" ht="12.75">
      <c r="A30" s="28" t="s">
        <v>40</v>
      </c>
      <c r="B30" s="29"/>
      <c r="C30" s="29"/>
      <c r="D30" s="29"/>
      <c r="E30" s="29"/>
      <c r="F30" s="29"/>
      <c r="G30" s="29"/>
      <c r="H30" s="29"/>
      <c r="I30" s="29"/>
      <c r="J30" s="29"/>
      <c r="K30" s="29"/>
      <c r="L30" s="30"/>
    </row>
    <row r="31" spans="1:12" ht="12.75">
      <c r="A31" s="31" t="s">
        <v>42</v>
      </c>
      <c r="B31" s="32"/>
      <c r="C31" s="32"/>
      <c r="D31" s="32"/>
      <c r="E31" s="32"/>
      <c r="F31" s="32"/>
      <c r="G31" s="32"/>
      <c r="H31" s="32"/>
      <c r="I31" s="32"/>
      <c r="J31" s="32"/>
      <c r="K31" s="32"/>
      <c r="L31" s="33"/>
    </row>
    <row r="32" spans="1:12" ht="12.75">
      <c r="A32" s="31" t="s">
        <v>41</v>
      </c>
      <c r="B32" s="32"/>
      <c r="C32" s="32"/>
      <c r="D32" s="32"/>
      <c r="E32" s="32"/>
      <c r="F32" s="32"/>
      <c r="G32" s="32"/>
      <c r="H32" s="32"/>
      <c r="I32" s="32"/>
      <c r="J32" s="32"/>
      <c r="K32" s="32"/>
      <c r="L32" s="33"/>
    </row>
    <row r="33" spans="1:12" ht="12.75">
      <c r="A33" s="37" t="s">
        <v>87</v>
      </c>
      <c r="B33" s="35"/>
      <c r="C33" s="35"/>
      <c r="D33" s="35"/>
      <c r="E33" s="35"/>
      <c r="F33" s="35"/>
      <c r="G33" s="35"/>
      <c r="H33" s="35"/>
      <c r="I33" s="35"/>
      <c r="J33" s="35"/>
      <c r="K33" s="35"/>
      <c r="L33" s="36"/>
    </row>
    <row r="34" spans="1:12" ht="12.75">
      <c r="A34" s="38"/>
      <c r="B34" s="32"/>
      <c r="C34" s="32"/>
      <c r="D34" s="32"/>
      <c r="E34" s="32"/>
      <c r="F34" s="32"/>
      <c r="G34" s="32"/>
      <c r="H34" s="32"/>
      <c r="I34" s="32"/>
      <c r="J34" s="32"/>
      <c r="K34" s="32"/>
      <c r="L34" s="32"/>
    </row>
    <row r="35" ht="13.5" thickBot="1">
      <c r="A35" t="s">
        <v>28</v>
      </c>
    </row>
    <row r="36" spans="1:13" ht="17.25" customHeight="1">
      <c r="A36" s="5" t="s">
        <v>30</v>
      </c>
      <c r="B36" s="98" t="s">
        <v>31</v>
      </c>
      <c r="C36" s="98"/>
      <c r="D36" s="98"/>
      <c r="E36" s="98"/>
      <c r="F36" s="98"/>
      <c r="G36" s="98"/>
      <c r="H36" s="98"/>
      <c r="I36" s="98"/>
      <c r="J36" s="98"/>
      <c r="K36" s="98"/>
      <c r="L36" s="98"/>
      <c r="M36" s="99"/>
    </row>
    <row r="37" spans="1:13" ht="16.5" customHeight="1">
      <c r="A37" s="42"/>
      <c r="B37" s="100" t="s">
        <v>29</v>
      </c>
      <c r="C37" s="100"/>
      <c r="D37" s="100"/>
      <c r="E37" s="100"/>
      <c r="F37" s="100"/>
      <c r="G37" s="100"/>
      <c r="H37" s="100"/>
      <c r="I37" s="100"/>
      <c r="J37" s="100"/>
      <c r="K37" s="100"/>
      <c r="L37" s="100"/>
      <c r="M37" s="101"/>
    </row>
    <row r="38" spans="1:13" ht="16.5" customHeight="1">
      <c r="A38" s="42"/>
      <c r="B38" s="100" t="s">
        <v>32</v>
      </c>
      <c r="C38" s="100"/>
      <c r="D38" s="100"/>
      <c r="E38" s="100"/>
      <c r="F38" s="100"/>
      <c r="G38" s="100"/>
      <c r="H38" s="100"/>
      <c r="I38" s="100"/>
      <c r="J38" s="100"/>
      <c r="K38" s="100"/>
      <c r="L38" s="100"/>
      <c r="M38" s="101"/>
    </row>
    <row r="39" spans="1:13" ht="16.5" customHeight="1">
      <c r="A39" s="42"/>
      <c r="B39" s="100" t="s">
        <v>33</v>
      </c>
      <c r="C39" s="100"/>
      <c r="D39" s="100"/>
      <c r="E39" s="100"/>
      <c r="F39" s="100"/>
      <c r="G39" s="100"/>
      <c r="H39" s="100"/>
      <c r="I39" s="100"/>
      <c r="J39" s="100"/>
      <c r="K39" s="100"/>
      <c r="L39" s="100"/>
      <c r="M39" s="101"/>
    </row>
    <row r="40" spans="1:13" ht="16.5" customHeight="1">
      <c r="A40" s="42"/>
      <c r="B40" s="102" t="s">
        <v>34</v>
      </c>
      <c r="C40" s="100"/>
      <c r="D40" s="100"/>
      <c r="E40" s="100"/>
      <c r="F40" s="100"/>
      <c r="G40" s="100"/>
      <c r="H40" s="100"/>
      <c r="I40" s="100"/>
      <c r="J40" s="100"/>
      <c r="K40" s="100"/>
      <c r="L40" s="100"/>
      <c r="M40" s="101"/>
    </row>
    <row r="41" spans="1:13" ht="16.5" customHeight="1">
      <c r="A41" s="42"/>
      <c r="B41" s="102" t="s">
        <v>70</v>
      </c>
      <c r="C41" s="100"/>
      <c r="D41" s="100"/>
      <c r="E41" s="100"/>
      <c r="F41" s="100"/>
      <c r="G41" s="100"/>
      <c r="H41" s="100"/>
      <c r="I41" s="100"/>
      <c r="J41" s="100"/>
      <c r="K41" s="100"/>
      <c r="L41" s="100"/>
      <c r="M41" s="101"/>
    </row>
    <row r="42" spans="1:13" ht="16.5" customHeight="1" thickBot="1">
      <c r="A42" s="40"/>
      <c r="B42" s="91" t="s">
        <v>43</v>
      </c>
      <c r="C42" s="91"/>
      <c r="D42" s="91"/>
      <c r="E42" s="91"/>
      <c r="F42" s="91"/>
      <c r="G42" s="91"/>
      <c r="H42" s="91"/>
      <c r="I42" s="91"/>
      <c r="J42" s="91"/>
      <c r="K42" s="91"/>
      <c r="L42" s="91"/>
      <c r="M42" s="92"/>
    </row>
    <row r="43" ht="15" customHeight="1"/>
    <row r="44" ht="15" customHeight="1"/>
    <row r="45" ht="15" customHeight="1">
      <c r="A45" t="s">
        <v>49</v>
      </c>
    </row>
    <row r="46" ht="15" customHeight="1"/>
    <row r="47" ht="12.75">
      <c r="A47" t="s">
        <v>44</v>
      </c>
    </row>
    <row r="48" ht="8.25" customHeight="1" thickBot="1"/>
    <row r="49" spans="1:12" ht="15.75" customHeight="1" thickBot="1">
      <c r="A49" s="120" t="s">
        <v>45</v>
      </c>
      <c r="B49" s="139"/>
      <c r="C49" s="139"/>
      <c r="D49" s="139"/>
      <c r="E49" s="139"/>
      <c r="F49" s="122" t="s">
        <v>21</v>
      </c>
      <c r="G49" s="123"/>
      <c r="H49" s="123"/>
      <c r="I49" s="123"/>
      <c r="J49" s="123"/>
      <c r="K49" s="123"/>
      <c r="L49" s="124"/>
    </row>
    <row r="50" spans="1:12" ht="27" customHeight="1" thickBot="1">
      <c r="A50" s="140"/>
      <c r="B50" s="141"/>
      <c r="C50" s="141"/>
      <c r="D50" s="141"/>
      <c r="E50" s="141"/>
      <c r="F50" s="45" t="s">
        <v>47</v>
      </c>
      <c r="G50" s="95"/>
      <c r="H50" s="95"/>
      <c r="I50" s="95"/>
      <c r="J50" s="95"/>
      <c r="K50" s="95"/>
      <c r="L50" s="96"/>
    </row>
    <row r="51" spans="1:12" ht="27" customHeight="1" thickBot="1">
      <c r="A51" s="106"/>
      <c r="B51" s="142"/>
      <c r="C51" s="142"/>
      <c r="D51" s="142"/>
      <c r="E51" s="143"/>
      <c r="F51" s="46" t="s">
        <v>46</v>
      </c>
      <c r="G51" s="111"/>
      <c r="H51" s="111"/>
      <c r="I51" s="111"/>
      <c r="J51" s="111"/>
      <c r="K51" s="111"/>
      <c r="L51" s="115"/>
    </row>
    <row r="52" spans="1:12" ht="27" customHeight="1">
      <c r="A52" s="79"/>
      <c r="B52" s="144"/>
      <c r="C52" s="144"/>
      <c r="D52" s="144"/>
      <c r="E52" s="145"/>
      <c r="F52" s="47" t="s">
        <v>47</v>
      </c>
      <c r="G52" s="95"/>
      <c r="H52" s="95"/>
      <c r="I52" s="95"/>
      <c r="J52" s="95"/>
      <c r="K52" s="95"/>
      <c r="L52" s="96"/>
    </row>
    <row r="53" spans="1:12" ht="29.25" customHeight="1" thickBot="1">
      <c r="A53" s="121"/>
      <c r="B53" s="146"/>
      <c r="C53" s="146"/>
      <c r="D53" s="146"/>
      <c r="E53" s="147"/>
      <c r="F53" s="46" t="s">
        <v>46</v>
      </c>
      <c r="G53" s="87"/>
      <c r="H53" s="87"/>
      <c r="I53" s="87"/>
      <c r="J53" s="87"/>
      <c r="K53" s="87"/>
      <c r="L53" s="119"/>
    </row>
    <row r="54" spans="1:13" ht="18" customHeight="1">
      <c r="A54" s="55"/>
      <c r="B54" s="17"/>
      <c r="C54" s="17"/>
      <c r="D54" s="17"/>
      <c r="E54" s="17"/>
      <c r="F54" s="17"/>
      <c r="G54" s="17"/>
      <c r="H54" s="19"/>
      <c r="I54" s="19"/>
      <c r="J54" s="19"/>
      <c r="K54" s="19"/>
      <c r="L54" s="19"/>
      <c r="M54" s="19"/>
    </row>
    <row r="55" spans="1:13" ht="18" customHeight="1">
      <c r="A55" s="55"/>
      <c r="B55" s="17"/>
      <c r="C55" s="17"/>
      <c r="D55" s="17"/>
      <c r="E55" s="17"/>
      <c r="F55" s="17"/>
      <c r="G55" s="17"/>
      <c r="H55" s="19"/>
      <c r="I55" s="19"/>
      <c r="J55" s="19"/>
      <c r="K55" s="19"/>
      <c r="L55" s="19"/>
      <c r="M55" s="19"/>
    </row>
    <row r="56" ht="12.75">
      <c r="A56" t="s">
        <v>48</v>
      </c>
    </row>
    <row r="58" spans="7:9" s="2" customFormat="1" ht="15.75">
      <c r="G58" s="3" t="s">
        <v>11</v>
      </c>
      <c r="H58" s="3" t="s">
        <v>13</v>
      </c>
      <c r="I58" s="3" t="s">
        <v>12</v>
      </c>
    </row>
    <row r="59" spans="7:9" s="2" customFormat="1" ht="15.75">
      <c r="G59" s="3"/>
      <c r="H59" s="3"/>
      <c r="I59" s="3"/>
    </row>
    <row r="60" spans="7:9" s="2" customFormat="1" ht="15.75">
      <c r="G60" s="3"/>
      <c r="H60" s="3"/>
      <c r="I60" s="3"/>
    </row>
    <row r="61" spans="1:9" s="2" customFormat="1" ht="15.75">
      <c r="A61" t="s">
        <v>50</v>
      </c>
      <c r="G61" s="3"/>
      <c r="H61" s="3"/>
      <c r="I61" s="3"/>
    </row>
    <row r="62" spans="1:9" s="2" customFormat="1" ht="7.5" customHeight="1" thickBot="1">
      <c r="A62"/>
      <c r="G62" s="3"/>
      <c r="H62" s="3"/>
      <c r="I62" s="3"/>
    </row>
    <row r="63" spans="1:10" ht="18.75" customHeight="1">
      <c r="A63" s="120" t="s">
        <v>54</v>
      </c>
      <c r="B63" s="7" t="s">
        <v>93</v>
      </c>
      <c r="C63" s="8" t="s">
        <v>93</v>
      </c>
      <c r="D63" s="8" t="s">
        <v>93</v>
      </c>
      <c r="E63" s="8" t="s">
        <v>93</v>
      </c>
      <c r="F63" s="8" t="s">
        <v>93</v>
      </c>
      <c r="G63" s="64" t="s">
        <v>93</v>
      </c>
      <c r="H63" s="62" t="s">
        <v>18</v>
      </c>
      <c r="I63" s="48" t="s">
        <v>20</v>
      </c>
      <c r="J63" s="50" t="s">
        <v>51</v>
      </c>
    </row>
    <row r="64" spans="1:10" ht="30" customHeight="1" thickBot="1">
      <c r="A64" s="121"/>
      <c r="B64" s="9"/>
      <c r="C64" s="10"/>
      <c r="D64" s="10"/>
      <c r="E64" s="10"/>
      <c r="F64" s="10"/>
      <c r="G64" s="65"/>
      <c r="H64" s="63" t="str">
        <f>IF(SUM(B64:G64)=0," ",SUM(B64:G64))</f>
        <v> </v>
      </c>
      <c r="I64" s="49" t="str">
        <f>IF(H64=" "," ",H64/6)</f>
        <v> </v>
      </c>
      <c r="J64" s="51" t="str">
        <f>IF(I64&lt;20,"○","-")</f>
        <v>-</v>
      </c>
    </row>
    <row r="65" spans="1:9" s="2" customFormat="1" ht="15.75">
      <c r="A65"/>
      <c r="G65" s="3"/>
      <c r="H65" s="3"/>
      <c r="I65" s="3"/>
    </row>
    <row r="66" spans="1:9" s="2" customFormat="1" ht="15.75">
      <c r="A66" t="s">
        <v>55</v>
      </c>
      <c r="G66" s="3"/>
      <c r="H66" s="3"/>
      <c r="I66" s="3"/>
    </row>
    <row r="67" spans="1:9" s="2" customFormat="1" ht="8.25" customHeight="1" thickBot="1">
      <c r="A67"/>
      <c r="G67" s="3"/>
      <c r="H67" s="3"/>
      <c r="I67" s="3"/>
    </row>
    <row r="68" spans="1:10" s="2" customFormat="1" ht="32.25">
      <c r="A68" s="66" t="s">
        <v>53</v>
      </c>
      <c r="B68" s="7" t="s">
        <v>94</v>
      </c>
      <c r="C68" s="8" t="s">
        <v>94</v>
      </c>
      <c r="D68" s="8" t="s">
        <v>94</v>
      </c>
      <c r="E68" s="8" t="s">
        <v>94</v>
      </c>
      <c r="F68" s="8" t="s">
        <v>94</v>
      </c>
      <c r="G68" s="64" t="s">
        <v>94</v>
      </c>
      <c r="H68" s="62" t="s">
        <v>18</v>
      </c>
      <c r="I68" s="48" t="s">
        <v>20</v>
      </c>
      <c r="J68" s="50" t="s">
        <v>52</v>
      </c>
    </row>
    <row r="69" spans="1:10" s="2" customFormat="1" ht="46.5" customHeight="1" thickBot="1">
      <c r="A69" s="70"/>
      <c r="B69" s="68"/>
      <c r="C69" s="69"/>
      <c r="D69" s="69"/>
      <c r="E69" s="69"/>
      <c r="F69" s="69"/>
      <c r="G69" s="71"/>
      <c r="H69" s="63" t="str">
        <f>IF(SUM(B69:G69)=0," ",SUM(B69:G69))</f>
        <v> </v>
      </c>
      <c r="I69" s="49" t="str">
        <f>IF(H69=" "," ",H69/6)</f>
        <v> </v>
      </c>
      <c r="J69" s="51" t="str">
        <f>IF(I69&lt;10,"○","-")</f>
        <v>-</v>
      </c>
    </row>
    <row r="70" spans="1:10" s="2" customFormat="1" ht="32.25">
      <c r="A70" s="67" t="s">
        <v>53</v>
      </c>
      <c r="B70" s="61" t="s">
        <v>94</v>
      </c>
      <c r="C70" s="60" t="s">
        <v>94</v>
      </c>
      <c r="D70" s="60" t="s">
        <v>94</v>
      </c>
      <c r="E70" s="60" t="s">
        <v>94</v>
      </c>
      <c r="F70" s="60" t="s">
        <v>94</v>
      </c>
      <c r="G70" s="72" t="s">
        <v>94</v>
      </c>
      <c r="H70" s="62" t="s">
        <v>18</v>
      </c>
      <c r="I70" s="48" t="s">
        <v>20</v>
      </c>
      <c r="J70" s="50" t="s">
        <v>52</v>
      </c>
    </row>
    <row r="71" spans="1:10" s="2" customFormat="1" ht="46.5" customHeight="1" thickBot="1">
      <c r="A71" s="70"/>
      <c r="B71" s="9"/>
      <c r="C71" s="10"/>
      <c r="D71" s="10"/>
      <c r="E71" s="10"/>
      <c r="F71" s="10"/>
      <c r="G71" s="65"/>
      <c r="H71" s="63" t="str">
        <f>IF(SUM(B71:G71)=0," ",SUM(B71:G71))</f>
        <v> </v>
      </c>
      <c r="I71" s="49" t="str">
        <f>IF(H71=" "," ",H71/6)</f>
        <v> </v>
      </c>
      <c r="J71" s="51" t="str">
        <f>IF(I71&lt;10,"○","-")</f>
        <v>-</v>
      </c>
    </row>
    <row r="72" spans="1:10" s="2" customFormat="1" ht="17.25" customHeight="1">
      <c r="A72" s="32"/>
      <c r="B72" s="52"/>
      <c r="C72" s="52"/>
      <c r="D72" s="52"/>
      <c r="E72" s="52"/>
      <c r="F72" s="52"/>
      <c r="G72" s="52"/>
      <c r="H72" s="52"/>
      <c r="I72" s="52"/>
      <c r="J72" s="13"/>
    </row>
    <row r="73" spans="1:10" s="2" customFormat="1" ht="17.25" customHeight="1">
      <c r="A73" t="s">
        <v>71</v>
      </c>
      <c r="B73" s="52"/>
      <c r="C73" s="52"/>
      <c r="D73" s="52"/>
      <c r="E73" s="52"/>
      <c r="F73" s="52"/>
      <c r="G73" s="52"/>
      <c r="H73" s="52"/>
      <c r="I73" s="52"/>
      <c r="J73" s="13"/>
    </row>
    <row r="74" spans="1:10" s="2" customFormat="1" ht="8.25" customHeight="1" thickBot="1">
      <c r="A74"/>
      <c r="B74" s="52"/>
      <c r="C74" s="52"/>
      <c r="D74" s="52"/>
      <c r="E74" s="52"/>
      <c r="F74" s="52"/>
      <c r="G74" s="52"/>
      <c r="H74" s="52"/>
      <c r="I74" s="52"/>
      <c r="J74" s="13"/>
    </row>
    <row r="75" spans="1:13" s="2" customFormat="1" ht="17.25" customHeight="1">
      <c r="A75" s="112" t="s">
        <v>72</v>
      </c>
      <c r="B75" s="113"/>
      <c r="C75" s="113"/>
      <c r="D75" s="113"/>
      <c r="E75" s="113"/>
      <c r="F75" s="113"/>
      <c r="G75" s="113"/>
      <c r="H75" s="113"/>
      <c r="I75" s="113"/>
      <c r="J75" s="113"/>
      <c r="K75" s="113"/>
      <c r="L75" s="113"/>
      <c r="M75" s="114"/>
    </row>
    <row r="76" spans="1:13" s="2" customFormat="1" ht="17.25" customHeight="1">
      <c r="A76" s="79" t="s">
        <v>2</v>
      </c>
      <c r="B76" s="80"/>
      <c r="C76" s="83" t="s">
        <v>3</v>
      </c>
      <c r="D76" s="83"/>
      <c r="E76" s="83" t="s">
        <v>4</v>
      </c>
      <c r="F76" s="83"/>
      <c r="G76" s="83" t="s">
        <v>5</v>
      </c>
      <c r="H76" s="83"/>
      <c r="I76" s="83"/>
      <c r="J76" s="44" t="s">
        <v>6</v>
      </c>
      <c r="K76" s="44" t="s">
        <v>23</v>
      </c>
      <c r="L76" s="44" t="s">
        <v>15</v>
      </c>
      <c r="M76" s="96" t="s">
        <v>22</v>
      </c>
    </row>
    <row r="77" spans="1:13" s="2" customFormat="1" ht="17.25" customHeight="1">
      <c r="A77" s="81"/>
      <c r="B77" s="82"/>
      <c r="C77" s="84"/>
      <c r="D77" s="84"/>
      <c r="E77" s="84"/>
      <c r="F77" s="84"/>
      <c r="G77" s="84"/>
      <c r="H77" s="84"/>
      <c r="I77" s="84"/>
      <c r="J77" s="41" t="s">
        <v>16</v>
      </c>
      <c r="K77" s="41" t="s">
        <v>24</v>
      </c>
      <c r="L77" s="41" t="s">
        <v>17</v>
      </c>
      <c r="M77" s="94"/>
    </row>
    <row r="78" spans="1:13" s="2" customFormat="1" ht="22.5" customHeight="1">
      <c r="A78" s="88"/>
      <c r="B78" s="89"/>
      <c r="C78" s="90" t="s">
        <v>19</v>
      </c>
      <c r="D78" s="90"/>
      <c r="E78" s="90"/>
      <c r="F78" s="90"/>
      <c r="G78" s="90"/>
      <c r="H78" s="90"/>
      <c r="I78" s="90"/>
      <c r="J78" s="22"/>
      <c r="K78" s="23" t="e">
        <f>IF(#REF!=0," ",#REF!)</f>
        <v>#REF!</v>
      </c>
      <c r="L78" s="21" t="e">
        <f>IF(K78=" "," ",ROUNDDOWN(K78*0.8,0))</f>
        <v>#REF!</v>
      </c>
      <c r="M78" s="24" t="e">
        <f>IF(MAXA(#REF!)=0," ",MAXA(#REF!))</f>
        <v>#REF!</v>
      </c>
    </row>
    <row r="79" spans="1:13" s="2" customFormat="1" ht="22.5" customHeight="1">
      <c r="A79" s="88"/>
      <c r="B79" s="89"/>
      <c r="C79" s="90"/>
      <c r="D79" s="90"/>
      <c r="E79" s="90"/>
      <c r="F79" s="90"/>
      <c r="G79" s="90"/>
      <c r="H79" s="90"/>
      <c r="I79" s="90"/>
      <c r="J79" s="22"/>
      <c r="K79" s="23"/>
      <c r="L79" s="21"/>
      <c r="M79" s="24"/>
    </row>
    <row r="80" spans="1:13" s="2" customFormat="1" ht="22.5" customHeight="1" thickBot="1">
      <c r="A80" s="85"/>
      <c r="B80" s="86"/>
      <c r="C80" s="87"/>
      <c r="D80" s="87"/>
      <c r="E80" s="87"/>
      <c r="F80" s="87"/>
      <c r="G80" s="87"/>
      <c r="H80" s="87"/>
      <c r="I80" s="87"/>
      <c r="J80" s="20"/>
      <c r="K80" s="25"/>
      <c r="L80" s="14"/>
      <c r="M80" s="6"/>
    </row>
    <row r="81" spans="1:13" s="2" customFormat="1" ht="22.5" customHeight="1">
      <c r="A81" s="54" t="s">
        <v>88</v>
      </c>
      <c r="B81" s="13"/>
      <c r="C81" s="17"/>
      <c r="D81" s="17"/>
      <c r="E81" s="17"/>
      <c r="F81" s="17"/>
      <c r="G81" s="17"/>
      <c r="H81" s="17"/>
      <c r="I81" s="17"/>
      <c r="J81" s="19"/>
      <c r="K81" s="53"/>
      <c r="L81" s="32"/>
      <c r="M81" s="32"/>
    </row>
    <row r="82" spans="1:13" s="2" customFormat="1" ht="22.5" customHeight="1">
      <c r="A82" s="54" t="s">
        <v>89</v>
      </c>
      <c r="B82" s="54"/>
      <c r="C82" s="54"/>
      <c r="D82" s="54"/>
      <c r="E82" s="54"/>
      <c r="F82" s="54"/>
      <c r="G82" s="54"/>
      <c r="H82" s="54"/>
      <c r="I82" s="55"/>
      <c r="J82" s="55"/>
      <c r="K82" s="57"/>
      <c r="L82" s="54"/>
      <c r="M82" s="54"/>
    </row>
    <row r="83" spans="1:10" s="2" customFormat="1" ht="17.25" customHeight="1">
      <c r="A83" s="32"/>
      <c r="B83" s="52"/>
      <c r="C83" s="52"/>
      <c r="D83" s="52"/>
      <c r="E83" s="52"/>
      <c r="F83" s="52"/>
      <c r="G83" s="52"/>
      <c r="H83" s="52"/>
      <c r="I83" s="52"/>
      <c r="J83" s="13"/>
    </row>
    <row r="84" ht="12.75">
      <c r="A84" t="s">
        <v>56</v>
      </c>
    </row>
    <row r="85" ht="8.25" customHeight="1" thickBot="1"/>
    <row r="86" spans="1:12" ht="21" customHeight="1">
      <c r="A86" s="5" t="s">
        <v>30</v>
      </c>
      <c r="B86" s="97"/>
      <c r="C86" s="97"/>
      <c r="D86" s="97"/>
      <c r="E86" s="97"/>
      <c r="F86" s="97"/>
      <c r="G86" s="97"/>
      <c r="H86" s="97"/>
      <c r="I86" s="117"/>
      <c r="J86" s="112" t="s">
        <v>57</v>
      </c>
      <c r="K86" s="113"/>
      <c r="L86" s="114"/>
    </row>
    <row r="87" spans="1:12" ht="13.5" customHeight="1">
      <c r="A87" s="118"/>
      <c r="B87" s="100" t="s">
        <v>58</v>
      </c>
      <c r="C87" s="100"/>
      <c r="D87" s="100"/>
      <c r="E87" s="100"/>
      <c r="F87" s="100"/>
      <c r="G87" s="100"/>
      <c r="H87" s="100"/>
      <c r="I87" s="116"/>
      <c r="J87" s="127" t="s">
        <v>90</v>
      </c>
      <c r="K87" s="128"/>
      <c r="L87" s="129"/>
    </row>
    <row r="88" spans="1:12" s="2" customFormat="1" ht="15.75">
      <c r="A88" s="118"/>
      <c r="B88" s="100"/>
      <c r="C88" s="100"/>
      <c r="D88" s="100"/>
      <c r="E88" s="100"/>
      <c r="F88" s="100"/>
      <c r="G88" s="100"/>
      <c r="H88" s="100"/>
      <c r="I88" s="116"/>
      <c r="J88" s="130"/>
      <c r="K88" s="131"/>
      <c r="L88" s="132"/>
    </row>
    <row r="89" spans="1:12" ht="12.75">
      <c r="A89" s="118"/>
      <c r="B89" s="100"/>
      <c r="C89" s="100"/>
      <c r="D89" s="100"/>
      <c r="E89" s="100"/>
      <c r="F89" s="100"/>
      <c r="G89" s="100"/>
      <c r="H89" s="100"/>
      <c r="I89" s="116"/>
      <c r="J89" s="133"/>
      <c r="K89" s="134"/>
      <c r="L89" s="135"/>
    </row>
    <row r="90" spans="1:12" ht="13.5" customHeight="1">
      <c r="A90" s="118"/>
      <c r="B90" s="100" t="s">
        <v>60</v>
      </c>
      <c r="C90" s="100"/>
      <c r="D90" s="100"/>
      <c r="E90" s="100"/>
      <c r="F90" s="100"/>
      <c r="G90" s="100"/>
      <c r="H90" s="100"/>
      <c r="I90" s="116"/>
      <c r="J90" s="127" t="s">
        <v>90</v>
      </c>
      <c r="K90" s="128"/>
      <c r="L90" s="129"/>
    </row>
    <row r="91" spans="1:12" ht="12.75">
      <c r="A91" s="118"/>
      <c r="B91" s="100"/>
      <c r="C91" s="100"/>
      <c r="D91" s="100"/>
      <c r="E91" s="100"/>
      <c r="F91" s="100"/>
      <c r="G91" s="100"/>
      <c r="H91" s="100"/>
      <c r="I91" s="116"/>
      <c r="J91" s="130"/>
      <c r="K91" s="131"/>
      <c r="L91" s="132"/>
    </row>
    <row r="92" spans="1:12" ht="12.75">
      <c r="A92" s="118"/>
      <c r="B92" s="100"/>
      <c r="C92" s="100"/>
      <c r="D92" s="100"/>
      <c r="E92" s="100"/>
      <c r="F92" s="100"/>
      <c r="G92" s="100"/>
      <c r="H92" s="100"/>
      <c r="I92" s="116"/>
      <c r="J92" s="133"/>
      <c r="K92" s="134"/>
      <c r="L92" s="135"/>
    </row>
    <row r="93" spans="1:12" ht="13.5" customHeight="1">
      <c r="A93" s="118"/>
      <c r="B93" s="102" t="s">
        <v>74</v>
      </c>
      <c r="C93" s="100"/>
      <c r="D93" s="100"/>
      <c r="E93" s="100"/>
      <c r="F93" s="100"/>
      <c r="G93" s="100"/>
      <c r="H93" s="100"/>
      <c r="I93" s="116"/>
      <c r="J93" s="127" t="s">
        <v>91</v>
      </c>
      <c r="K93" s="128"/>
      <c r="L93" s="129"/>
    </row>
    <row r="94" spans="1:12" ht="12.75">
      <c r="A94" s="118"/>
      <c r="B94" s="100"/>
      <c r="C94" s="100"/>
      <c r="D94" s="100"/>
      <c r="E94" s="100"/>
      <c r="F94" s="100"/>
      <c r="G94" s="100"/>
      <c r="H94" s="100"/>
      <c r="I94" s="116"/>
      <c r="J94" s="130"/>
      <c r="K94" s="131"/>
      <c r="L94" s="132"/>
    </row>
    <row r="95" spans="1:12" ht="13.5" thickBot="1">
      <c r="A95" s="125"/>
      <c r="B95" s="91"/>
      <c r="C95" s="91"/>
      <c r="D95" s="91"/>
      <c r="E95" s="91"/>
      <c r="F95" s="91"/>
      <c r="G95" s="91"/>
      <c r="H95" s="91"/>
      <c r="I95" s="126"/>
      <c r="J95" s="136"/>
      <c r="K95" s="137"/>
      <c r="L95" s="138"/>
    </row>
    <row r="99" ht="12.75">
      <c r="A99" t="s">
        <v>69</v>
      </c>
    </row>
  </sheetData>
  <sheetProtection/>
  <mergeCells count="87">
    <mergeCell ref="F49:L49"/>
    <mergeCell ref="A93:A95"/>
    <mergeCell ref="B93:I95"/>
    <mergeCell ref="J87:L89"/>
    <mergeCell ref="J90:L92"/>
    <mergeCell ref="J93:L95"/>
    <mergeCell ref="A90:A92"/>
    <mergeCell ref="B90:I92"/>
    <mergeCell ref="A49:E50"/>
    <mergeCell ref="A51:E53"/>
    <mergeCell ref="K51:L51"/>
    <mergeCell ref="K52:L52"/>
    <mergeCell ref="B87:I89"/>
    <mergeCell ref="B86:I86"/>
    <mergeCell ref="A87:A89"/>
    <mergeCell ref="J86:L86"/>
    <mergeCell ref="G53:H53"/>
    <mergeCell ref="I53:J53"/>
    <mergeCell ref="K53:L53"/>
    <mergeCell ref="A63:A64"/>
    <mergeCell ref="M76:M77"/>
    <mergeCell ref="C79:D79"/>
    <mergeCell ref="G51:H51"/>
    <mergeCell ref="G52:H52"/>
    <mergeCell ref="I51:J51"/>
    <mergeCell ref="I52:J52"/>
    <mergeCell ref="E79:F79"/>
    <mergeCell ref="G79:I79"/>
    <mergeCell ref="A75:M75"/>
    <mergeCell ref="E78:F78"/>
    <mergeCell ref="A13:B13"/>
    <mergeCell ref="A14:B14"/>
    <mergeCell ref="A15:B15"/>
    <mergeCell ref="L4:M4"/>
    <mergeCell ref="E7:F8"/>
    <mergeCell ref="E9:F9"/>
    <mergeCell ref="E10:F10"/>
    <mergeCell ref="C7:D8"/>
    <mergeCell ref="C9:D9"/>
    <mergeCell ref="C10:D10"/>
    <mergeCell ref="C12:D12"/>
    <mergeCell ref="A12:B12"/>
    <mergeCell ref="A2:M2"/>
    <mergeCell ref="A7:B8"/>
    <mergeCell ref="A9:B9"/>
    <mergeCell ref="A10:B10"/>
    <mergeCell ref="A11:B11"/>
    <mergeCell ref="G15:I15"/>
    <mergeCell ref="B39:M39"/>
    <mergeCell ref="C15:D15"/>
    <mergeCell ref="G9:I9"/>
    <mergeCell ref="G10:I10"/>
    <mergeCell ref="G14:I14"/>
    <mergeCell ref="E14:F14"/>
    <mergeCell ref="E15:F15"/>
    <mergeCell ref="C13:D13"/>
    <mergeCell ref="C11:D11"/>
    <mergeCell ref="B38:M38"/>
    <mergeCell ref="B40:M40"/>
    <mergeCell ref="B41:M41"/>
    <mergeCell ref="E11:F11"/>
    <mergeCell ref="E12:F12"/>
    <mergeCell ref="E13:F13"/>
    <mergeCell ref="G11:I11"/>
    <mergeCell ref="G12:I12"/>
    <mergeCell ref="G13:I13"/>
    <mergeCell ref="C14:D14"/>
    <mergeCell ref="G78:I78"/>
    <mergeCell ref="A79:B79"/>
    <mergeCell ref="B42:M42"/>
    <mergeCell ref="M7:M8"/>
    <mergeCell ref="K50:L50"/>
    <mergeCell ref="I50:J50"/>
    <mergeCell ref="G50:H50"/>
    <mergeCell ref="G7:I8"/>
    <mergeCell ref="B36:M36"/>
    <mergeCell ref="B37:M37"/>
    <mergeCell ref="A76:B77"/>
    <mergeCell ref="C76:D77"/>
    <mergeCell ref="E76:F77"/>
    <mergeCell ref="G76:I77"/>
    <mergeCell ref="A80:B80"/>
    <mergeCell ref="C80:D80"/>
    <mergeCell ref="E80:F80"/>
    <mergeCell ref="G80:I80"/>
    <mergeCell ref="A78:B78"/>
    <mergeCell ref="C78:D78"/>
  </mergeCells>
  <dataValidations count="2">
    <dataValidation type="list" allowBlank="1" showInputMessage="1" showErrorMessage="1" sqref="A37:A42 A87:A95">
      <formula1>"○"</formula1>
    </dataValidation>
    <dataValidation type="list" allowBlank="1" showInputMessage="1" showErrorMessage="1" sqref="G52:L52 A9:B15 A69 A71 A78:B80 G50:L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scale="87" r:id="rId3"/>
  <rowBreaks count="3" manualBreakCount="3">
    <brk id="34" max="255" man="1"/>
    <brk id="60" max="255" man="1"/>
    <brk id="83" max="255" man="1"/>
  </rowBreaks>
  <legacyDrawing r:id="rId2"/>
</worksheet>
</file>

<file path=xl/worksheets/sheet2.xml><?xml version="1.0" encoding="utf-8"?>
<worksheet xmlns="http://schemas.openxmlformats.org/spreadsheetml/2006/main" xmlns:r="http://schemas.openxmlformats.org/officeDocument/2006/relationships">
  <dimension ref="A1:N100"/>
  <sheetViews>
    <sheetView view="pageBreakPreview" zoomScale="60" zoomScalePageLayoutView="0" workbookViewId="0" topLeftCell="A3">
      <selection activeCell="H69" sqref="H69"/>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14</v>
      </c>
    </row>
    <row r="2" spans="1:14" ht="18.75">
      <c r="A2" s="105" t="s">
        <v>95</v>
      </c>
      <c r="B2" s="105"/>
      <c r="C2" s="105"/>
      <c r="D2" s="105"/>
      <c r="E2" s="105"/>
      <c r="F2" s="105"/>
      <c r="G2" s="105"/>
      <c r="H2" s="105"/>
      <c r="I2" s="105"/>
      <c r="J2" s="105"/>
      <c r="K2" s="105"/>
      <c r="L2" s="105"/>
      <c r="M2" s="105"/>
      <c r="N2" s="27"/>
    </row>
    <row r="4" spans="1:13" ht="13.5">
      <c r="A4" s="1" t="s">
        <v>0</v>
      </c>
      <c r="B4" s="56" t="s">
        <v>76</v>
      </c>
      <c r="C4" s="1"/>
      <c r="D4" s="26"/>
      <c r="E4" s="1" t="s">
        <v>1</v>
      </c>
      <c r="F4" s="18"/>
      <c r="G4" s="18" t="s">
        <v>77</v>
      </c>
      <c r="H4" s="18"/>
      <c r="I4" s="1" t="s">
        <v>9</v>
      </c>
      <c r="J4" s="11" t="s">
        <v>78</v>
      </c>
      <c r="K4" s="12" t="s">
        <v>10</v>
      </c>
      <c r="L4" s="110" t="s">
        <v>79</v>
      </c>
      <c r="M4" s="110"/>
    </row>
    <row r="6" ht="14.25" thickBot="1">
      <c r="A6" t="s">
        <v>25</v>
      </c>
    </row>
    <row r="7" spans="1:13" ht="13.5">
      <c r="A7" s="106" t="s">
        <v>2</v>
      </c>
      <c r="B7" s="107"/>
      <c r="C7" s="97" t="s">
        <v>3</v>
      </c>
      <c r="D7" s="97"/>
      <c r="E7" s="97" t="s">
        <v>4</v>
      </c>
      <c r="F7" s="97"/>
      <c r="G7" s="97" t="s">
        <v>5</v>
      </c>
      <c r="H7" s="97"/>
      <c r="I7" s="97"/>
      <c r="J7" s="15" t="s">
        <v>6</v>
      </c>
      <c r="K7" s="15" t="s">
        <v>23</v>
      </c>
      <c r="L7" s="15" t="s">
        <v>15</v>
      </c>
      <c r="M7" s="93" t="s">
        <v>22</v>
      </c>
    </row>
    <row r="8" spans="1:13" ht="13.5">
      <c r="A8" s="81"/>
      <c r="B8" s="82"/>
      <c r="C8" s="84"/>
      <c r="D8" s="84"/>
      <c r="E8" s="84"/>
      <c r="F8" s="84"/>
      <c r="G8" s="84"/>
      <c r="H8" s="84"/>
      <c r="I8" s="84"/>
      <c r="J8" s="41" t="s">
        <v>16</v>
      </c>
      <c r="K8" s="41" t="s">
        <v>24</v>
      </c>
      <c r="L8" s="41" t="s">
        <v>17</v>
      </c>
      <c r="M8" s="94"/>
    </row>
    <row r="9" spans="1:14" ht="22.5" customHeight="1">
      <c r="A9" s="103" t="s">
        <v>7</v>
      </c>
      <c r="B9" s="104"/>
      <c r="C9" s="90" t="s">
        <v>80</v>
      </c>
      <c r="D9" s="90"/>
      <c r="E9" s="90" t="s">
        <v>78</v>
      </c>
      <c r="F9" s="90"/>
      <c r="G9" s="90" t="s">
        <v>82</v>
      </c>
      <c r="H9" s="90"/>
      <c r="I9" s="90"/>
      <c r="J9" s="22">
        <v>203</v>
      </c>
      <c r="K9" s="21">
        <f>IF(J9=" "," ",ROUNDDOWN(J9*0.8,0))</f>
        <v>162</v>
      </c>
      <c r="L9" s="21">
        <v>183</v>
      </c>
      <c r="M9" s="43" t="str">
        <f>IF(K9&lt;L9,"○"," ")</f>
        <v>○</v>
      </c>
      <c r="N9" s="13"/>
    </row>
    <row r="10" spans="1:14" ht="22.5" customHeight="1">
      <c r="A10" s="103" t="s">
        <v>61</v>
      </c>
      <c r="B10" s="104"/>
      <c r="C10" s="90" t="s">
        <v>85</v>
      </c>
      <c r="D10" s="90"/>
      <c r="E10" s="90" t="s">
        <v>81</v>
      </c>
      <c r="F10" s="90"/>
      <c r="G10" s="90" t="s">
        <v>83</v>
      </c>
      <c r="H10" s="90"/>
      <c r="I10" s="90"/>
      <c r="J10" s="22">
        <v>75</v>
      </c>
      <c r="K10" s="21">
        <f>IF(J10=" "," ",ROUNDDOWN(J10*0.8,0))</f>
        <v>60</v>
      </c>
      <c r="L10" s="21">
        <v>35</v>
      </c>
      <c r="M10" s="43" t="str">
        <f aca="true" t="shared" si="0" ref="M10:M15">IF(K10&lt;L10,"○"," ")</f>
        <v> </v>
      </c>
      <c r="N10" s="13"/>
    </row>
    <row r="11" spans="1:14" ht="22.5" customHeight="1">
      <c r="A11" s="103" t="s">
        <v>8</v>
      </c>
      <c r="B11" s="104"/>
      <c r="C11" s="90" t="s">
        <v>80</v>
      </c>
      <c r="D11" s="90"/>
      <c r="E11" s="90" t="s">
        <v>78</v>
      </c>
      <c r="F11" s="90"/>
      <c r="G11" s="90" t="s">
        <v>82</v>
      </c>
      <c r="H11" s="90"/>
      <c r="I11" s="90"/>
      <c r="J11" s="22">
        <v>12</v>
      </c>
      <c r="K11" s="21">
        <f>IF(J11=" "," ",ROUNDDOWN(J11*0.8,0))</f>
        <v>9</v>
      </c>
      <c r="L11" s="21">
        <v>8</v>
      </c>
      <c r="M11" s="43" t="str">
        <f t="shared" si="0"/>
        <v> </v>
      </c>
      <c r="N11" s="13"/>
    </row>
    <row r="12" spans="1:14" ht="22.5" customHeight="1">
      <c r="A12" s="103" t="s">
        <v>64</v>
      </c>
      <c r="B12" s="104"/>
      <c r="C12" s="90" t="s">
        <v>80</v>
      </c>
      <c r="D12" s="90"/>
      <c r="E12" s="90" t="s">
        <v>78</v>
      </c>
      <c r="F12" s="90"/>
      <c r="G12" s="90" t="s">
        <v>82</v>
      </c>
      <c r="H12" s="90"/>
      <c r="I12" s="90"/>
      <c r="J12" s="22">
        <v>18</v>
      </c>
      <c r="K12" s="21">
        <f>IF(J12=" "," ",ROUNDDOWN(J12*0.8,0))</f>
        <v>14</v>
      </c>
      <c r="L12" s="21">
        <v>15</v>
      </c>
      <c r="M12" s="43" t="str">
        <f t="shared" si="0"/>
        <v>○</v>
      </c>
      <c r="N12" s="13"/>
    </row>
    <row r="13" spans="1:14" ht="22.5" customHeight="1">
      <c r="A13" s="103" t="s">
        <v>65</v>
      </c>
      <c r="B13" s="104"/>
      <c r="C13" s="90" t="s">
        <v>85</v>
      </c>
      <c r="D13" s="90"/>
      <c r="E13" s="90" t="s">
        <v>81</v>
      </c>
      <c r="F13" s="90"/>
      <c r="G13" s="90" t="s">
        <v>84</v>
      </c>
      <c r="H13" s="90"/>
      <c r="I13" s="90"/>
      <c r="J13" s="22">
        <v>11</v>
      </c>
      <c r="K13" s="21">
        <f>IF(J13=" "," ",ROUNDDOWN(J13*0.8,0))</f>
        <v>8</v>
      </c>
      <c r="L13" s="21">
        <v>4</v>
      </c>
      <c r="M13" s="43" t="str">
        <f>IF(K13&lt;L13,"○"," ")</f>
        <v> </v>
      </c>
      <c r="N13" s="13"/>
    </row>
    <row r="14" spans="1:14" ht="22.5" customHeight="1">
      <c r="A14" s="103"/>
      <c r="B14" s="104"/>
      <c r="C14" s="90"/>
      <c r="D14" s="90"/>
      <c r="E14" s="90"/>
      <c r="F14" s="90"/>
      <c r="G14" s="90"/>
      <c r="H14" s="90"/>
      <c r="I14" s="90"/>
      <c r="J14" s="22"/>
      <c r="K14" s="23"/>
      <c r="L14" s="21"/>
      <c r="M14" s="43" t="str">
        <f t="shared" si="0"/>
        <v> </v>
      </c>
      <c r="N14" s="13"/>
    </row>
    <row r="15" spans="1:14" ht="22.5" customHeight="1" thickBot="1">
      <c r="A15" s="108"/>
      <c r="B15" s="109"/>
      <c r="C15" s="87"/>
      <c r="D15" s="87"/>
      <c r="E15" s="87"/>
      <c r="F15" s="87"/>
      <c r="G15" s="87"/>
      <c r="H15" s="87"/>
      <c r="I15" s="87"/>
      <c r="J15" s="20"/>
      <c r="K15" s="25"/>
      <c r="L15" s="14"/>
      <c r="M15" s="39" t="str">
        <f t="shared" si="0"/>
        <v> </v>
      </c>
      <c r="N15" s="13"/>
    </row>
    <row r="17" ht="13.5">
      <c r="A17" t="s">
        <v>26</v>
      </c>
    </row>
    <row r="19" spans="5:7" ht="17.25">
      <c r="E19" s="3" t="s">
        <v>11</v>
      </c>
      <c r="F19" s="3" t="s">
        <v>13</v>
      </c>
      <c r="G19" s="3" t="s">
        <v>12</v>
      </c>
    </row>
    <row r="21" spans="1:10" ht="13.5">
      <c r="A21" s="28" t="s">
        <v>38</v>
      </c>
      <c r="B21" s="29"/>
      <c r="C21" s="29"/>
      <c r="D21" s="29"/>
      <c r="E21" s="29"/>
      <c r="F21" s="29"/>
      <c r="G21" s="29"/>
      <c r="H21" s="29"/>
      <c r="I21" s="29"/>
      <c r="J21" s="30"/>
    </row>
    <row r="22" spans="1:10" ht="13.5">
      <c r="A22" s="31" t="s">
        <v>35</v>
      </c>
      <c r="B22" s="32"/>
      <c r="C22" s="32"/>
      <c r="D22" s="32"/>
      <c r="E22" s="32"/>
      <c r="F22" s="32"/>
      <c r="G22" s="32"/>
      <c r="H22" s="32"/>
      <c r="I22" s="32"/>
      <c r="J22" s="33"/>
    </row>
    <row r="23" spans="1:10" ht="13.5">
      <c r="A23" s="31" t="s">
        <v>39</v>
      </c>
      <c r="B23" s="32"/>
      <c r="C23" s="32"/>
      <c r="D23" s="32"/>
      <c r="E23" s="32"/>
      <c r="F23" s="32"/>
      <c r="G23" s="32"/>
      <c r="H23" s="32"/>
      <c r="I23" s="32"/>
      <c r="J23" s="33"/>
    </row>
    <row r="24" spans="1:10" ht="13.5">
      <c r="A24" s="34" t="s">
        <v>37</v>
      </c>
      <c r="B24" s="35"/>
      <c r="C24" s="35"/>
      <c r="D24" s="35"/>
      <c r="E24" s="35"/>
      <c r="F24" s="35"/>
      <c r="G24" s="35"/>
      <c r="H24" s="35"/>
      <c r="I24" s="35"/>
      <c r="J24" s="36"/>
    </row>
    <row r="25" ht="13.5">
      <c r="A25" t="s">
        <v>36</v>
      </c>
    </row>
    <row r="26" ht="13.5">
      <c r="A26" t="s">
        <v>27</v>
      </c>
    </row>
    <row r="28" spans="5:7" ht="17.25">
      <c r="E28" s="3" t="s">
        <v>11</v>
      </c>
      <c r="F28" s="3" t="s">
        <v>13</v>
      </c>
      <c r="G28" s="3" t="s">
        <v>12</v>
      </c>
    </row>
    <row r="29" spans="5:7" ht="17.25">
      <c r="E29" s="3"/>
      <c r="F29" s="3"/>
      <c r="G29" s="3"/>
    </row>
    <row r="30" spans="1:12" ht="13.5">
      <c r="A30" s="28" t="s">
        <v>40</v>
      </c>
      <c r="B30" s="29"/>
      <c r="C30" s="29"/>
      <c r="D30" s="29"/>
      <c r="E30" s="29"/>
      <c r="F30" s="29"/>
      <c r="G30" s="29"/>
      <c r="H30" s="29"/>
      <c r="I30" s="29"/>
      <c r="J30" s="29"/>
      <c r="K30" s="29"/>
      <c r="L30" s="30"/>
    </row>
    <row r="31" spans="1:12" ht="13.5">
      <c r="A31" s="31" t="s">
        <v>42</v>
      </c>
      <c r="B31" s="32"/>
      <c r="C31" s="32"/>
      <c r="D31" s="32"/>
      <c r="E31" s="32"/>
      <c r="F31" s="32"/>
      <c r="G31" s="32"/>
      <c r="H31" s="32"/>
      <c r="I31" s="32"/>
      <c r="J31" s="32"/>
      <c r="K31" s="32"/>
      <c r="L31" s="33"/>
    </row>
    <row r="32" spans="1:12" ht="13.5">
      <c r="A32" s="31" t="s">
        <v>41</v>
      </c>
      <c r="B32" s="32"/>
      <c r="C32" s="32"/>
      <c r="D32" s="32"/>
      <c r="E32" s="32"/>
      <c r="F32" s="32"/>
      <c r="G32" s="32"/>
      <c r="H32" s="32"/>
      <c r="I32" s="32"/>
      <c r="J32" s="32"/>
      <c r="K32" s="32"/>
      <c r="L32" s="33"/>
    </row>
    <row r="33" spans="1:12" ht="13.5">
      <c r="A33" s="37" t="s">
        <v>87</v>
      </c>
      <c r="B33" s="35"/>
      <c r="C33" s="35"/>
      <c r="D33" s="35"/>
      <c r="E33" s="35"/>
      <c r="F33" s="35"/>
      <c r="G33" s="35"/>
      <c r="H33" s="35"/>
      <c r="I33" s="35"/>
      <c r="J33" s="35"/>
      <c r="K33" s="35"/>
      <c r="L33" s="36"/>
    </row>
    <row r="34" spans="1:12" ht="13.5">
      <c r="A34" s="38"/>
      <c r="B34" s="32"/>
      <c r="C34" s="32"/>
      <c r="D34" s="32"/>
      <c r="E34" s="32"/>
      <c r="F34" s="32"/>
      <c r="G34" s="32"/>
      <c r="H34" s="32"/>
      <c r="I34" s="32"/>
      <c r="J34" s="32"/>
      <c r="K34" s="32"/>
      <c r="L34" s="32"/>
    </row>
    <row r="35" ht="14.25" thickBot="1">
      <c r="A35" t="s">
        <v>28</v>
      </c>
    </row>
    <row r="36" spans="1:13" ht="17.25" customHeight="1">
      <c r="A36" s="5" t="s">
        <v>30</v>
      </c>
      <c r="B36" s="98" t="s">
        <v>31</v>
      </c>
      <c r="C36" s="98"/>
      <c r="D36" s="98"/>
      <c r="E36" s="98"/>
      <c r="F36" s="98"/>
      <c r="G36" s="98"/>
      <c r="H36" s="98"/>
      <c r="I36" s="98"/>
      <c r="J36" s="98"/>
      <c r="K36" s="98"/>
      <c r="L36" s="98"/>
      <c r="M36" s="99"/>
    </row>
    <row r="37" spans="1:13" ht="16.5" customHeight="1">
      <c r="A37" s="42" t="s">
        <v>59</v>
      </c>
      <c r="B37" s="100" t="s">
        <v>29</v>
      </c>
      <c r="C37" s="100"/>
      <c r="D37" s="100"/>
      <c r="E37" s="100"/>
      <c r="F37" s="100"/>
      <c r="G37" s="100"/>
      <c r="H37" s="100"/>
      <c r="I37" s="100"/>
      <c r="J37" s="100"/>
      <c r="K37" s="100"/>
      <c r="L37" s="100"/>
      <c r="M37" s="101"/>
    </row>
    <row r="38" spans="1:13" ht="16.5" customHeight="1">
      <c r="A38" s="42"/>
      <c r="B38" s="100" t="s">
        <v>32</v>
      </c>
      <c r="C38" s="100"/>
      <c r="D38" s="100"/>
      <c r="E38" s="100"/>
      <c r="F38" s="100"/>
      <c r="G38" s="100"/>
      <c r="H38" s="100"/>
      <c r="I38" s="100"/>
      <c r="J38" s="100"/>
      <c r="K38" s="100"/>
      <c r="L38" s="100"/>
      <c r="M38" s="101"/>
    </row>
    <row r="39" spans="1:13" ht="16.5" customHeight="1">
      <c r="A39" s="42"/>
      <c r="B39" s="100" t="s">
        <v>33</v>
      </c>
      <c r="C39" s="100"/>
      <c r="D39" s="100"/>
      <c r="E39" s="100"/>
      <c r="F39" s="100"/>
      <c r="G39" s="100"/>
      <c r="H39" s="100"/>
      <c r="I39" s="100"/>
      <c r="J39" s="100"/>
      <c r="K39" s="100"/>
      <c r="L39" s="100"/>
      <c r="M39" s="101"/>
    </row>
    <row r="40" spans="1:13" ht="16.5" customHeight="1">
      <c r="A40" s="42"/>
      <c r="B40" s="102" t="s">
        <v>34</v>
      </c>
      <c r="C40" s="100"/>
      <c r="D40" s="100"/>
      <c r="E40" s="100"/>
      <c r="F40" s="100"/>
      <c r="G40" s="100"/>
      <c r="H40" s="100"/>
      <c r="I40" s="100"/>
      <c r="J40" s="100"/>
      <c r="K40" s="100"/>
      <c r="L40" s="100"/>
      <c r="M40" s="101"/>
    </row>
    <row r="41" spans="1:13" ht="16.5" customHeight="1">
      <c r="A41" s="42"/>
      <c r="B41" s="102" t="s">
        <v>73</v>
      </c>
      <c r="C41" s="100"/>
      <c r="D41" s="100"/>
      <c r="E41" s="100"/>
      <c r="F41" s="100"/>
      <c r="G41" s="100"/>
      <c r="H41" s="100"/>
      <c r="I41" s="100"/>
      <c r="J41" s="100"/>
      <c r="K41" s="100"/>
      <c r="L41" s="100"/>
      <c r="M41" s="101"/>
    </row>
    <row r="42" spans="1:13" ht="16.5" customHeight="1" thickBot="1">
      <c r="A42" s="40"/>
      <c r="B42" s="91" t="s">
        <v>43</v>
      </c>
      <c r="C42" s="91"/>
      <c r="D42" s="91"/>
      <c r="E42" s="91"/>
      <c r="F42" s="91"/>
      <c r="G42" s="91"/>
      <c r="H42" s="91"/>
      <c r="I42" s="91"/>
      <c r="J42" s="91"/>
      <c r="K42" s="91"/>
      <c r="L42" s="91"/>
      <c r="M42" s="92"/>
    </row>
    <row r="43" ht="15" customHeight="1"/>
    <row r="44" ht="15" customHeight="1"/>
    <row r="45" ht="15" customHeight="1">
      <c r="A45" t="s">
        <v>49</v>
      </c>
    </row>
    <row r="46" ht="15" customHeight="1"/>
    <row r="47" ht="13.5">
      <c r="A47" t="s">
        <v>44</v>
      </c>
    </row>
    <row r="48" ht="8.25" customHeight="1" thickBot="1"/>
    <row r="49" spans="1:12" ht="15.75" customHeight="1" thickBot="1">
      <c r="A49" s="120" t="s">
        <v>45</v>
      </c>
      <c r="B49" s="139"/>
      <c r="C49" s="139"/>
      <c r="D49" s="139"/>
      <c r="E49" s="148"/>
      <c r="F49" s="122" t="s">
        <v>75</v>
      </c>
      <c r="G49" s="123"/>
      <c r="H49" s="123"/>
      <c r="I49" s="123"/>
      <c r="J49" s="123"/>
      <c r="K49" s="123"/>
      <c r="L49" s="123"/>
    </row>
    <row r="50" spans="1:12" ht="27" customHeight="1">
      <c r="A50" s="149"/>
      <c r="B50" s="150"/>
      <c r="C50" s="150"/>
      <c r="D50" s="150"/>
      <c r="E50" s="151"/>
      <c r="F50" s="45" t="s">
        <v>47</v>
      </c>
      <c r="G50" s="95" t="s">
        <v>66</v>
      </c>
      <c r="H50" s="95"/>
      <c r="I50" s="95" t="s">
        <v>68</v>
      </c>
      <c r="J50" s="95"/>
      <c r="K50" s="95" t="s">
        <v>62</v>
      </c>
      <c r="L50" s="96"/>
    </row>
    <row r="51" spans="1:12" ht="27" customHeight="1" thickBot="1">
      <c r="A51" s="152" t="s">
        <v>86</v>
      </c>
      <c r="B51" s="153"/>
      <c r="C51" s="153"/>
      <c r="D51" s="153"/>
      <c r="E51" s="154"/>
      <c r="F51" s="46" t="s">
        <v>46</v>
      </c>
      <c r="G51" s="111">
        <v>106</v>
      </c>
      <c r="H51" s="111"/>
      <c r="I51" s="111">
        <v>75</v>
      </c>
      <c r="J51" s="111"/>
      <c r="K51" s="111">
        <v>29</v>
      </c>
      <c r="L51" s="115"/>
    </row>
    <row r="52" spans="1:12" ht="27" customHeight="1">
      <c r="A52" s="79"/>
      <c r="B52" s="144"/>
      <c r="C52" s="144"/>
      <c r="D52" s="144"/>
      <c r="E52" s="145"/>
      <c r="F52" s="47" t="s">
        <v>47</v>
      </c>
      <c r="G52" s="95"/>
      <c r="H52" s="95"/>
      <c r="I52" s="95"/>
      <c r="J52" s="95"/>
      <c r="K52" s="95"/>
      <c r="L52" s="96"/>
    </row>
    <row r="53" spans="1:12" ht="29.25" customHeight="1" thickBot="1">
      <c r="A53" s="121"/>
      <c r="B53" s="146"/>
      <c r="C53" s="146"/>
      <c r="D53" s="146"/>
      <c r="E53" s="147"/>
      <c r="F53" s="46" t="s">
        <v>46</v>
      </c>
      <c r="G53" s="87"/>
      <c r="H53" s="87"/>
      <c r="I53" s="87"/>
      <c r="J53" s="87"/>
      <c r="K53" s="87"/>
      <c r="L53" s="119"/>
    </row>
    <row r="54" spans="1:13" ht="18" customHeight="1">
      <c r="A54" s="55"/>
      <c r="B54" s="17"/>
      <c r="C54" s="17"/>
      <c r="D54" s="17"/>
      <c r="E54" s="17"/>
      <c r="F54" s="17"/>
      <c r="G54" s="17"/>
      <c r="H54" s="19"/>
      <c r="I54" s="19"/>
      <c r="J54" s="19"/>
      <c r="K54" s="19"/>
      <c r="L54" s="19"/>
      <c r="M54" s="19"/>
    </row>
    <row r="55" spans="1:13" ht="18" customHeight="1">
      <c r="A55" s="55"/>
      <c r="B55" s="17"/>
      <c r="C55" s="17"/>
      <c r="D55" s="17"/>
      <c r="E55" s="17"/>
      <c r="F55" s="17"/>
      <c r="G55" s="17"/>
      <c r="H55" s="19"/>
      <c r="I55" s="19"/>
      <c r="J55" s="19"/>
      <c r="K55" s="19"/>
      <c r="L55" s="19"/>
      <c r="M55" s="19"/>
    </row>
    <row r="56" ht="13.5">
      <c r="A56" t="s">
        <v>48</v>
      </c>
    </row>
    <row r="58" spans="7:9" s="2" customFormat="1" ht="17.25">
      <c r="G58" s="3" t="s">
        <v>11</v>
      </c>
      <c r="H58" s="3" t="s">
        <v>13</v>
      </c>
      <c r="I58" s="3" t="s">
        <v>12</v>
      </c>
    </row>
    <row r="59" spans="7:9" s="2" customFormat="1" ht="17.25">
      <c r="G59" s="3"/>
      <c r="H59" s="3"/>
      <c r="I59" s="3"/>
    </row>
    <row r="60" spans="7:9" s="2" customFormat="1" ht="17.25">
      <c r="G60" s="3"/>
      <c r="H60" s="3"/>
      <c r="I60" s="3"/>
    </row>
    <row r="61" spans="1:9" s="2" customFormat="1" ht="17.25">
      <c r="A61" t="s">
        <v>50</v>
      </c>
      <c r="G61" s="3"/>
      <c r="H61" s="3"/>
      <c r="I61" s="3"/>
    </row>
    <row r="62" spans="1:9" s="2" customFormat="1" ht="7.5" customHeight="1" thickBot="1">
      <c r="A62"/>
      <c r="G62" s="3"/>
      <c r="H62" s="3"/>
      <c r="I62" s="3"/>
    </row>
    <row r="63" spans="1:10" ht="18.75" customHeight="1">
      <c r="A63" s="120" t="s">
        <v>54</v>
      </c>
      <c r="B63" s="7" t="s">
        <v>96</v>
      </c>
      <c r="C63" s="8" t="s">
        <v>97</v>
      </c>
      <c r="D63" s="8" t="s">
        <v>98</v>
      </c>
      <c r="E63" s="8" t="s">
        <v>99</v>
      </c>
      <c r="F63" s="8" t="s">
        <v>100</v>
      </c>
      <c r="G63" s="64" t="s">
        <v>101</v>
      </c>
      <c r="H63" s="62" t="s">
        <v>18</v>
      </c>
      <c r="I63" s="48" t="s">
        <v>20</v>
      </c>
      <c r="J63" s="50" t="s">
        <v>51</v>
      </c>
    </row>
    <row r="64" spans="1:10" ht="30" customHeight="1" thickBot="1">
      <c r="A64" s="121"/>
      <c r="B64" s="9">
        <v>39</v>
      </c>
      <c r="C64" s="10">
        <v>38</v>
      </c>
      <c r="D64" s="10">
        <v>38</v>
      </c>
      <c r="E64" s="10">
        <v>38</v>
      </c>
      <c r="F64" s="10">
        <v>37</v>
      </c>
      <c r="G64" s="65">
        <v>38</v>
      </c>
      <c r="H64" s="63">
        <f>IF(SUM(B64:G64)=0," ",SUM(B64:G64))</f>
        <v>228</v>
      </c>
      <c r="I64" s="49">
        <f>IF(H64=" "," ",H64/6)</f>
        <v>38</v>
      </c>
      <c r="J64" s="51">
        <f>IF(I64&lt;20,"○","")</f>
      </c>
    </row>
    <row r="65" spans="1:9" s="2" customFormat="1" ht="17.25">
      <c r="A65"/>
      <c r="G65" s="3"/>
      <c r="H65" s="3"/>
      <c r="I65" s="3"/>
    </row>
    <row r="66" spans="1:9" s="2" customFormat="1" ht="17.25">
      <c r="A66" t="s">
        <v>55</v>
      </c>
      <c r="G66" s="3"/>
      <c r="H66" s="3"/>
      <c r="I66" s="3"/>
    </row>
    <row r="67" spans="1:9" s="2" customFormat="1" ht="8.25" customHeight="1" thickBot="1">
      <c r="A67"/>
      <c r="G67" s="3"/>
      <c r="H67" s="3"/>
      <c r="I67" s="3"/>
    </row>
    <row r="68" spans="1:10" s="2" customFormat="1" ht="22.5">
      <c r="A68" s="66" t="s">
        <v>53</v>
      </c>
      <c r="B68" s="7" t="s">
        <v>102</v>
      </c>
      <c r="C68" s="8" t="s">
        <v>97</v>
      </c>
      <c r="D68" s="8" t="s">
        <v>98</v>
      </c>
      <c r="E68" s="8" t="s">
        <v>99</v>
      </c>
      <c r="F68" s="8" t="s">
        <v>100</v>
      </c>
      <c r="G68" s="64" t="s">
        <v>103</v>
      </c>
      <c r="H68" s="62" t="s">
        <v>18</v>
      </c>
      <c r="I68" s="48" t="s">
        <v>20</v>
      </c>
      <c r="J68" s="50" t="s">
        <v>52</v>
      </c>
    </row>
    <row r="69" spans="1:10" s="2" customFormat="1" ht="46.5" customHeight="1" thickBot="1">
      <c r="A69" s="70" t="s">
        <v>67</v>
      </c>
      <c r="B69" s="77">
        <v>35</v>
      </c>
      <c r="C69" s="76">
        <v>35</v>
      </c>
      <c r="D69" s="76">
        <v>34</v>
      </c>
      <c r="E69" s="76">
        <v>33</v>
      </c>
      <c r="F69" s="76">
        <v>33</v>
      </c>
      <c r="G69" s="78">
        <v>33</v>
      </c>
      <c r="H69" s="63">
        <f>IF(SUM(B69:G69)=0," ",SUM(B69:G69))</f>
        <v>203</v>
      </c>
      <c r="I69" s="49">
        <f>IF(H69=" "," ",H69/6)</f>
        <v>33.833333333333336</v>
      </c>
      <c r="J69" s="51">
        <f>IF(I69&lt;10,"○","")</f>
      </c>
    </row>
    <row r="70" spans="1:10" s="2" customFormat="1" ht="22.5">
      <c r="A70" s="67" t="s">
        <v>53</v>
      </c>
      <c r="B70" s="61" t="s">
        <v>102</v>
      </c>
      <c r="C70" s="60" t="s">
        <v>97</v>
      </c>
      <c r="D70" s="60" t="s">
        <v>98</v>
      </c>
      <c r="E70" s="60" t="s">
        <v>99</v>
      </c>
      <c r="F70" s="60" t="s">
        <v>100</v>
      </c>
      <c r="G70" s="72" t="s">
        <v>103</v>
      </c>
      <c r="H70" s="62" t="s">
        <v>18</v>
      </c>
      <c r="I70" s="48" t="s">
        <v>20</v>
      </c>
      <c r="J70" s="50" t="s">
        <v>52</v>
      </c>
    </row>
    <row r="71" spans="1:10" s="2" customFormat="1" ht="46.5" customHeight="1" thickBot="1">
      <c r="A71" s="70" t="s">
        <v>63</v>
      </c>
      <c r="B71" s="73">
        <v>1</v>
      </c>
      <c r="C71" s="74">
        <v>8</v>
      </c>
      <c r="D71" s="74">
        <v>1</v>
      </c>
      <c r="E71" s="74">
        <v>3</v>
      </c>
      <c r="F71" s="74">
        <v>4</v>
      </c>
      <c r="G71" s="75">
        <v>1</v>
      </c>
      <c r="H71" s="63">
        <f>IF(SUM(B71:G71)=0," ",SUM(B71:G71))</f>
        <v>18</v>
      </c>
      <c r="I71" s="49">
        <f>IF(H71=" "," ",H71/6)</f>
        <v>3</v>
      </c>
      <c r="J71" s="51" t="str">
        <f>IF(I71&lt;10,"○","")</f>
        <v>○</v>
      </c>
    </row>
    <row r="72" spans="1:10" s="2" customFormat="1" ht="17.25" customHeight="1">
      <c r="A72" s="32"/>
      <c r="B72" s="52"/>
      <c r="C72" s="52"/>
      <c r="D72" s="52"/>
      <c r="E72" s="52"/>
      <c r="F72" s="52"/>
      <c r="G72" s="52"/>
      <c r="H72" s="52"/>
      <c r="I72" s="52"/>
      <c r="J72" s="13"/>
    </row>
    <row r="73" spans="1:10" s="2" customFormat="1" ht="17.25" customHeight="1">
      <c r="A73" t="s">
        <v>71</v>
      </c>
      <c r="B73" s="52"/>
      <c r="C73" s="52"/>
      <c r="D73" s="52"/>
      <c r="E73" s="52"/>
      <c r="F73" s="52"/>
      <c r="G73" s="52"/>
      <c r="H73" s="52"/>
      <c r="I73" s="52"/>
      <c r="J73" s="13"/>
    </row>
    <row r="74" spans="1:10" s="2" customFormat="1" ht="8.25" customHeight="1" thickBot="1">
      <c r="A74"/>
      <c r="B74" s="52"/>
      <c r="C74" s="52"/>
      <c r="D74" s="52"/>
      <c r="E74" s="52"/>
      <c r="F74" s="52"/>
      <c r="G74" s="52"/>
      <c r="H74" s="52"/>
      <c r="I74" s="52"/>
      <c r="J74" s="13"/>
    </row>
    <row r="75" spans="1:13" s="2" customFormat="1" ht="17.25" customHeight="1">
      <c r="A75" s="112" t="s">
        <v>72</v>
      </c>
      <c r="B75" s="113"/>
      <c r="C75" s="113"/>
      <c r="D75" s="113"/>
      <c r="E75" s="113"/>
      <c r="F75" s="113"/>
      <c r="G75" s="113"/>
      <c r="H75" s="113"/>
      <c r="I75" s="113"/>
      <c r="J75" s="113"/>
      <c r="K75" s="113"/>
      <c r="L75" s="113"/>
      <c r="M75" s="114"/>
    </row>
    <row r="76" spans="1:13" s="2" customFormat="1" ht="17.25" customHeight="1">
      <c r="A76" s="79" t="s">
        <v>2</v>
      </c>
      <c r="B76" s="80"/>
      <c r="C76" s="83" t="s">
        <v>3</v>
      </c>
      <c r="D76" s="83"/>
      <c r="E76" s="83" t="s">
        <v>4</v>
      </c>
      <c r="F76" s="83"/>
      <c r="G76" s="83" t="s">
        <v>5</v>
      </c>
      <c r="H76" s="83"/>
      <c r="I76" s="83"/>
      <c r="J76" s="44" t="s">
        <v>6</v>
      </c>
      <c r="K76" s="44" t="s">
        <v>23</v>
      </c>
      <c r="L76" s="16" t="s">
        <v>15</v>
      </c>
      <c r="M76" s="96" t="s">
        <v>22</v>
      </c>
    </row>
    <row r="77" spans="1:13" s="2" customFormat="1" ht="17.25" customHeight="1">
      <c r="A77" s="81"/>
      <c r="B77" s="82"/>
      <c r="C77" s="84"/>
      <c r="D77" s="84"/>
      <c r="E77" s="84"/>
      <c r="F77" s="84"/>
      <c r="G77" s="84"/>
      <c r="H77" s="84"/>
      <c r="I77" s="84"/>
      <c r="J77" s="41" t="s">
        <v>16</v>
      </c>
      <c r="K77" s="41" t="s">
        <v>24</v>
      </c>
      <c r="L77" s="41" t="s">
        <v>17</v>
      </c>
      <c r="M77" s="94"/>
    </row>
    <row r="78" spans="1:13" s="2" customFormat="1" ht="22.5" customHeight="1">
      <c r="A78" s="103" t="s">
        <v>7</v>
      </c>
      <c r="B78" s="104"/>
      <c r="C78" s="90" t="s">
        <v>80</v>
      </c>
      <c r="D78" s="90"/>
      <c r="E78" s="90" t="s">
        <v>78</v>
      </c>
      <c r="F78" s="90"/>
      <c r="G78" s="90" t="s">
        <v>82</v>
      </c>
      <c r="H78" s="90"/>
      <c r="I78" s="90"/>
      <c r="J78" s="22">
        <v>77</v>
      </c>
      <c r="K78" s="21">
        <f>IF(J78=" "," ",ROUNDDOWN(J78*0.8,0))</f>
        <v>61</v>
      </c>
      <c r="L78" s="21">
        <v>57</v>
      </c>
      <c r="M78" s="43" t="str">
        <f>IF(K78&lt;L78,"○","- ")</f>
        <v>- </v>
      </c>
    </row>
    <row r="79" spans="1:13" s="2" customFormat="1" ht="22.5" customHeight="1">
      <c r="A79" s="88"/>
      <c r="B79" s="89"/>
      <c r="C79" s="90"/>
      <c r="D79" s="90"/>
      <c r="E79" s="90"/>
      <c r="F79" s="90"/>
      <c r="G79" s="90"/>
      <c r="H79" s="90"/>
      <c r="I79" s="90"/>
      <c r="J79" s="22"/>
      <c r="K79" s="23"/>
      <c r="L79" s="21"/>
      <c r="M79" s="24"/>
    </row>
    <row r="80" spans="1:13" s="2" customFormat="1" ht="22.5" customHeight="1" thickBot="1">
      <c r="A80" s="85"/>
      <c r="B80" s="86"/>
      <c r="C80" s="87"/>
      <c r="D80" s="87"/>
      <c r="E80" s="87"/>
      <c r="F80" s="87"/>
      <c r="G80" s="87"/>
      <c r="H80" s="87"/>
      <c r="I80" s="87"/>
      <c r="J80" s="20"/>
      <c r="K80" s="25"/>
      <c r="L80" s="14"/>
      <c r="M80" s="6"/>
    </row>
    <row r="81" spans="1:13" s="2" customFormat="1" ht="22.5" customHeight="1">
      <c r="A81" s="54" t="s">
        <v>88</v>
      </c>
      <c r="B81" s="13"/>
      <c r="C81" s="17"/>
      <c r="D81" s="17"/>
      <c r="E81" s="17"/>
      <c r="F81" s="17"/>
      <c r="G81" s="17"/>
      <c r="H81" s="17"/>
      <c r="I81" s="17"/>
      <c r="J81" s="19"/>
      <c r="K81" s="53"/>
      <c r="L81" s="32"/>
      <c r="M81" s="32"/>
    </row>
    <row r="82" spans="1:13" s="2" customFormat="1" ht="22.5" customHeight="1">
      <c r="A82" s="54" t="s">
        <v>89</v>
      </c>
      <c r="B82" s="38"/>
      <c r="C82" s="38"/>
      <c r="D82" s="38"/>
      <c r="E82" s="38"/>
      <c r="F82" s="38"/>
      <c r="G82" s="38"/>
      <c r="H82" s="38"/>
      <c r="I82" s="17"/>
      <c r="J82" s="19"/>
      <c r="K82" s="53"/>
      <c r="L82" s="32"/>
      <c r="M82" s="32"/>
    </row>
    <row r="83" spans="1:10" s="2" customFormat="1" ht="17.25" customHeight="1">
      <c r="A83" s="32"/>
      <c r="B83" s="52"/>
      <c r="C83" s="52"/>
      <c r="D83" s="52"/>
      <c r="E83" s="52"/>
      <c r="F83" s="52"/>
      <c r="G83" s="52"/>
      <c r="H83" s="52"/>
      <c r="I83" s="52"/>
      <c r="J83" s="13"/>
    </row>
    <row r="84" spans="1:10" s="2" customFormat="1" ht="17.25" customHeight="1">
      <c r="A84" s="32"/>
      <c r="B84" s="52"/>
      <c r="C84" s="52"/>
      <c r="D84" s="52"/>
      <c r="E84" s="52"/>
      <c r="F84" s="52"/>
      <c r="G84" s="52"/>
      <c r="H84" s="52"/>
      <c r="I84" s="52"/>
      <c r="J84" s="13"/>
    </row>
    <row r="85" ht="13.5">
      <c r="A85" t="s">
        <v>56</v>
      </c>
    </row>
    <row r="86" ht="8.25" customHeight="1" thickBot="1"/>
    <row r="87" spans="1:12" ht="21" customHeight="1">
      <c r="A87" s="5" t="s">
        <v>30</v>
      </c>
      <c r="B87" s="97"/>
      <c r="C87" s="97"/>
      <c r="D87" s="97"/>
      <c r="E87" s="97"/>
      <c r="F87" s="97"/>
      <c r="G87" s="97"/>
      <c r="H87" s="97"/>
      <c r="I87" s="117"/>
      <c r="J87" s="112" t="s">
        <v>57</v>
      </c>
      <c r="K87" s="113"/>
      <c r="L87" s="114"/>
    </row>
    <row r="88" spans="1:12" ht="13.5" customHeight="1">
      <c r="A88" s="118"/>
      <c r="B88" s="100" t="s">
        <v>58</v>
      </c>
      <c r="C88" s="100"/>
      <c r="D88" s="100"/>
      <c r="E88" s="100"/>
      <c r="F88" s="100"/>
      <c r="G88" s="100"/>
      <c r="H88" s="100"/>
      <c r="I88" s="116"/>
      <c r="J88" s="127" t="s">
        <v>90</v>
      </c>
      <c r="K88" s="128"/>
      <c r="L88" s="129"/>
    </row>
    <row r="89" spans="1:12" s="2" customFormat="1" ht="17.25">
      <c r="A89" s="118"/>
      <c r="B89" s="100"/>
      <c r="C89" s="100"/>
      <c r="D89" s="100"/>
      <c r="E89" s="100"/>
      <c r="F89" s="100"/>
      <c r="G89" s="100"/>
      <c r="H89" s="100"/>
      <c r="I89" s="116"/>
      <c r="J89" s="130"/>
      <c r="K89" s="131"/>
      <c r="L89" s="132"/>
    </row>
    <row r="90" spans="1:12" ht="13.5">
      <c r="A90" s="118"/>
      <c r="B90" s="100"/>
      <c r="C90" s="100"/>
      <c r="D90" s="100"/>
      <c r="E90" s="100"/>
      <c r="F90" s="100"/>
      <c r="G90" s="100"/>
      <c r="H90" s="100"/>
      <c r="I90" s="116"/>
      <c r="J90" s="133"/>
      <c r="K90" s="134"/>
      <c r="L90" s="135"/>
    </row>
    <row r="91" spans="1:12" ht="13.5" customHeight="1">
      <c r="A91" s="118"/>
      <c r="B91" s="100" t="s">
        <v>60</v>
      </c>
      <c r="C91" s="100"/>
      <c r="D91" s="100"/>
      <c r="E91" s="100"/>
      <c r="F91" s="100"/>
      <c r="G91" s="100"/>
      <c r="H91" s="100"/>
      <c r="I91" s="116"/>
      <c r="J91" s="127" t="s">
        <v>90</v>
      </c>
      <c r="K91" s="128"/>
      <c r="L91" s="129"/>
    </row>
    <row r="92" spans="1:12" ht="12.75">
      <c r="A92" s="118"/>
      <c r="B92" s="100"/>
      <c r="C92" s="100"/>
      <c r="D92" s="100"/>
      <c r="E92" s="100"/>
      <c r="F92" s="100"/>
      <c r="G92" s="100"/>
      <c r="H92" s="100"/>
      <c r="I92" s="116"/>
      <c r="J92" s="130"/>
      <c r="K92" s="131"/>
      <c r="L92" s="132"/>
    </row>
    <row r="93" spans="1:12" ht="12.75">
      <c r="A93" s="118"/>
      <c r="B93" s="100"/>
      <c r="C93" s="100"/>
      <c r="D93" s="100"/>
      <c r="E93" s="100"/>
      <c r="F93" s="100"/>
      <c r="G93" s="100"/>
      <c r="H93" s="100"/>
      <c r="I93" s="116"/>
      <c r="J93" s="133"/>
      <c r="K93" s="134"/>
      <c r="L93" s="135"/>
    </row>
    <row r="94" spans="1:12" ht="13.5" customHeight="1">
      <c r="A94" s="118" t="s">
        <v>59</v>
      </c>
      <c r="B94" s="102" t="s">
        <v>74</v>
      </c>
      <c r="C94" s="100"/>
      <c r="D94" s="100"/>
      <c r="E94" s="100"/>
      <c r="F94" s="100"/>
      <c r="G94" s="100"/>
      <c r="H94" s="100"/>
      <c r="I94" s="116"/>
      <c r="J94" s="127" t="s">
        <v>91</v>
      </c>
      <c r="K94" s="128"/>
      <c r="L94" s="129"/>
    </row>
    <row r="95" spans="1:12" ht="12.75">
      <c r="A95" s="118"/>
      <c r="B95" s="100"/>
      <c r="C95" s="100"/>
      <c r="D95" s="100"/>
      <c r="E95" s="100"/>
      <c r="F95" s="100"/>
      <c r="G95" s="100"/>
      <c r="H95" s="100"/>
      <c r="I95" s="116"/>
      <c r="J95" s="130"/>
      <c r="K95" s="131"/>
      <c r="L95" s="132"/>
    </row>
    <row r="96" spans="1:12" ht="13.5" thickBot="1">
      <c r="A96" s="125"/>
      <c r="B96" s="91"/>
      <c r="C96" s="91"/>
      <c r="D96" s="91"/>
      <c r="E96" s="91"/>
      <c r="F96" s="91"/>
      <c r="G96" s="91"/>
      <c r="H96" s="91"/>
      <c r="I96" s="126"/>
      <c r="J96" s="136"/>
      <c r="K96" s="137"/>
      <c r="L96" s="138"/>
    </row>
    <row r="100" ht="12.75">
      <c r="A100" t="s">
        <v>69</v>
      </c>
    </row>
  </sheetData>
  <sheetProtection/>
  <mergeCells count="87">
    <mergeCell ref="J94:L96"/>
    <mergeCell ref="A94:A96"/>
    <mergeCell ref="B94:I96"/>
    <mergeCell ref="J87:L87"/>
    <mergeCell ref="A88:A90"/>
    <mergeCell ref="B88:I90"/>
    <mergeCell ref="J88:L90"/>
    <mergeCell ref="A91:A93"/>
    <mergeCell ref="B91:I93"/>
    <mergeCell ref="J91:L93"/>
    <mergeCell ref="A80:B80"/>
    <mergeCell ref="C80:D80"/>
    <mergeCell ref="E80:F80"/>
    <mergeCell ref="G80:I80"/>
    <mergeCell ref="B87:I87"/>
    <mergeCell ref="A78:B78"/>
    <mergeCell ref="C78:D78"/>
    <mergeCell ref="E78:F78"/>
    <mergeCell ref="G78:I78"/>
    <mergeCell ref="A79:B79"/>
    <mergeCell ref="C79:D79"/>
    <mergeCell ref="E79:F79"/>
    <mergeCell ref="G79:I79"/>
    <mergeCell ref="A63:A64"/>
    <mergeCell ref="A75:M75"/>
    <mergeCell ref="A76:B77"/>
    <mergeCell ref="C76:D77"/>
    <mergeCell ref="E76:F77"/>
    <mergeCell ref="G76:I77"/>
    <mergeCell ref="M76:M77"/>
    <mergeCell ref="A51:E53"/>
    <mergeCell ref="G51:H51"/>
    <mergeCell ref="I51:J51"/>
    <mergeCell ref="K51:L51"/>
    <mergeCell ref="G52:H52"/>
    <mergeCell ref="I52:J52"/>
    <mergeCell ref="K52:L52"/>
    <mergeCell ref="G53:H53"/>
    <mergeCell ref="I53:J53"/>
    <mergeCell ref="K53:L53"/>
    <mergeCell ref="B41:M41"/>
    <mergeCell ref="B42:M42"/>
    <mergeCell ref="A49:E50"/>
    <mergeCell ref="G50:H50"/>
    <mergeCell ref="I50:J50"/>
    <mergeCell ref="K50:L50"/>
    <mergeCell ref="F49:L49"/>
    <mergeCell ref="A15:B15"/>
    <mergeCell ref="C15:D15"/>
    <mergeCell ref="E15:F15"/>
    <mergeCell ref="G15:I15"/>
    <mergeCell ref="B36:M36"/>
    <mergeCell ref="B37:M37"/>
    <mergeCell ref="B38:M38"/>
    <mergeCell ref="B39:M39"/>
    <mergeCell ref="B40:M40"/>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3">
    <dataValidation type="list" allowBlank="1" showInputMessage="1" showErrorMessage="1" sqref="G50:L50 G52:L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A37:A42 A88:A96">
      <formula1>"○"</formula1>
    </dataValidation>
    <dataValidation type="list" allowBlank="1" showInputMessage="1" showErrorMessage="1" sqref="A69 A71 A9:B15 A78:B78">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scale="98" r:id="rId4"/>
  <rowBreaks count="3" manualBreakCount="3">
    <brk id="34" max="255" man="1"/>
    <brk id="60" max="255" man="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36170須藤歩</cp:lastModifiedBy>
  <cp:lastPrinted>2022-04-13T10:49:40Z</cp:lastPrinted>
  <dcterms:created xsi:type="dcterms:W3CDTF">2006-08-18T02:34:56Z</dcterms:created>
  <dcterms:modified xsi:type="dcterms:W3CDTF">2022-04-13T10:50:30Z</dcterms:modified>
  <cp:category/>
  <cp:version/>
  <cp:contentType/>
  <cp:contentStatus/>
</cp:coreProperties>
</file>