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ageosvfs10g\ゼロカーボン推進室\02.令和7年度\900_省エネ対策（第一）\904_事業者向け省エネ設備等設置補助金（第二）\904_2要綱・様式【30】\04計算ツール\"/>
    </mc:Choice>
  </mc:AlternateContent>
  <xr:revisionPtr revIDLastSave="0" documentId="13_ncr:1_{16F719F4-F3EE-4EEC-A565-13884903D98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LED" sheetId="2" r:id="rId1"/>
    <sheet name="空調" sheetId="4" r:id="rId2"/>
    <sheet name="使い方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5" l="1"/>
  <c r="H32" i="5" s="1"/>
  <c r="I32" i="5" s="1"/>
  <c r="D31" i="5"/>
  <c r="H31" i="5" s="1"/>
  <c r="I31" i="5" s="1"/>
  <c r="I30" i="5"/>
  <c r="H30" i="5"/>
  <c r="D30" i="5"/>
  <c r="E30" i="5" s="1"/>
  <c r="J30" i="5" s="1"/>
  <c r="K30" i="5" s="1"/>
  <c r="D29" i="5"/>
  <c r="E29" i="5" s="1"/>
  <c r="D28" i="5"/>
  <c r="E28" i="5" s="1"/>
  <c r="D27" i="5"/>
  <c r="H27" i="5" s="1"/>
  <c r="I27" i="5" s="1"/>
  <c r="H26" i="5"/>
  <c r="I26" i="5" s="1"/>
  <c r="D26" i="5"/>
  <c r="E26" i="5" s="1"/>
  <c r="J26" i="5" s="1"/>
  <c r="K26" i="5" s="1"/>
  <c r="E18" i="5"/>
  <c r="F49" i="5"/>
  <c r="L49" i="5" s="1"/>
  <c r="D49" i="5"/>
  <c r="J49" i="5" s="1"/>
  <c r="M49" i="5" s="1"/>
  <c r="F48" i="5"/>
  <c r="L48" i="5" s="1"/>
  <c r="D48" i="5"/>
  <c r="J48" i="5" s="1"/>
  <c r="M48" i="5" s="1"/>
  <c r="F47" i="5"/>
  <c r="L47" i="5" s="1"/>
  <c r="D47" i="5"/>
  <c r="J47" i="5" s="1"/>
  <c r="M47" i="5" s="1"/>
  <c r="E40" i="5"/>
  <c r="E39" i="5"/>
  <c r="J29" i="5" l="1"/>
  <c r="K29" i="5" s="1"/>
  <c r="H29" i="5"/>
  <c r="I29" i="5" s="1"/>
  <c r="E32" i="5"/>
  <c r="J32" i="5" s="1"/>
  <c r="K32" i="5" s="1"/>
  <c r="H28" i="5"/>
  <c r="I28" i="5" s="1"/>
  <c r="J28" i="5" s="1"/>
  <c r="K28" i="5" s="1"/>
  <c r="E27" i="5"/>
  <c r="J27" i="5" s="1"/>
  <c r="K27" i="5" s="1"/>
  <c r="E31" i="5"/>
  <c r="J31" i="5" s="1"/>
  <c r="K31" i="5" s="1"/>
  <c r="G47" i="5"/>
  <c r="N47" i="5" s="1"/>
  <c r="O47" i="5" s="1"/>
  <c r="G48" i="5"/>
  <c r="N48" i="5" s="1"/>
  <c r="O48" i="5" s="1"/>
  <c r="G49" i="5"/>
  <c r="N49" i="5" s="1"/>
  <c r="O49" i="5" s="1"/>
  <c r="E5" i="4" l="1"/>
  <c r="E4" i="4"/>
  <c r="F11" i="4" l="1"/>
  <c r="L11" i="4" s="1"/>
  <c r="F13" i="4"/>
  <c r="L13" i="4" s="1"/>
  <c r="F14" i="4"/>
  <c r="L14" i="4" s="1"/>
  <c r="D11" i="4"/>
  <c r="J11" i="4" s="1"/>
  <c r="M11" i="4" s="1"/>
  <c r="D13" i="4"/>
  <c r="D14" i="4"/>
  <c r="D12" i="4"/>
  <c r="F10" i="4"/>
  <c r="L10" i="4" s="1"/>
  <c r="F12" i="4"/>
  <c r="L12" i="4" s="1"/>
  <c r="D10" i="4"/>
  <c r="G14" i="4" l="1"/>
  <c r="J14" i="4"/>
  <c r="M14" i="4" s="1"/>
  <c r="G11" i="4"/>
  <c r="N11" i="4" s="1"/>
  <c r="O11" i="4" s="1"/>
  <c r="G13" i="4"/>
  <c r="J13" i="4"/>
  <c r="M13" i="4" s="1"/>
  <c r="J10" i="4"/>
  <c r="M10" i="4" s="1"/>
  <c r="G10" i="4"/>
  <c r="J12" i="4"/>
  <c r="M12" i="4" s="1"/>
  <c r="G12" i="4"/>
  <c r="M3" i="4" l="1"/>
  <c r="N10" i="4"/>
  <c r="O10" i="4" s="1"/>
  <c r="N13" i="4"/>
  <c r="O13" i="4" s="1"/>
  <c r="N14" i="4"/>
  <c r="O14" i="4" s="1"/>
  <c r="N12" i="4"/>
  <c r="O12" i="4" s="1"/>
  <c r="E5" i="2" l="1"/>
  <c r="D11" i="2" l="1"/>
  <c r="D13" i="2"/>
  <c r="D14" i="2"/>
  <c r="D19" i="2"/>
  <c r="D17" i="2"/>
  <c r="D18" i="2"/>
  <c r="D15" i="2"/>
  <c r="D16" i="2"/>
  <c r="E11" i="2"/>
  <c r="H11" i="2"/>
  <c r="I11" i="2" s="1"/>
  <c r="D12" i="2"/>
  <c r="H12" i="2" s="1"/>
  <c r="I12" i="2" s="1"/>
  <c r="D10" i="2"/>
  <c r="E10" i="2" s="1"/>
  <c r="E12" i="2"/>
  <c r="E19" i="2" l="1"/>
  <c r="H19" i="2"/>
  <c r="I19" i="2" s="1"/>
  <c r="H18" i="2"/>
  <c r="I18" i="2" s="1"/>
  <c r="E18" i="2"/>
  <c r="H14" i="2"/>
  <c r="I14" i="2" s="1"/>
  <c r="E14" i="2"/>
  <c r="H16" i="2"/>
  <c r="I16" i="2" s="1"/>
  <c r="E16" i="2"/>
  <c r="E13" i="2"/>
  <c r="H13" i="2"/>
  <c r="I13" i="2" s="1"/>
  <c r="E15" i="2"/>
  <c r="H15" i="2"/>
  <c r="I15" i="2" s="1"/>
  <c r="E17" i="2"/>
  <c r="H17" i="2"/>
  <c r="I17" i="2" s="1"/>
  <c r="J11" i="2"/>
  <c r="K11" i="2" s="1"/>
  <c r="J12" i="2"/>
  <c r="H10" i="2"/>
  <c r="I10" i="2" s="1"/>
  <c r="J10" i="2" s="1"/>
  <c r="K10" i="2" s="1"/>
  <c r="J18" i="2" l="1"/>
  <c r="K18" i="2" s="1"/>
  <c r="J17" i="2"/>
  <c r="K17" i="2" s="1"/>
  <c r="J13" i="2"/>
  <c r="K13" i="2" s="1"/>
  <c r="J16" i="2"/>
  <c r="K16" i="2" s="1"/>
  <c r="J14" i="2"/>
  <c r="K14" i="2" s="1"/>
  <c r="J15" i="2"/>
  <c r="K15" i="2" s="1"/>
  <c r="I3" i="2"/>
  <c r="J19" i="2"/>
  <c r="K19" i="2" s="1"/>
  <c r="K12" i="2"/>
</calcChain>
</file>

<file path=xl/sharedStrings.xml><?xml version="1.0" encoding="utf-8"?>
<sst xmlns="http://schemas.openxmlformats.org/spreadsheetml/2006/main" count="149" uniqueCount="53">
  <si>
    <t>使用時間</t>
    <rPh sb="0" eb="4">
      <t>シヨウジカン</t>
    </rPh>
    <phoneticPr fontId="2"/>
  </si>
  <si>
    <t>年間kW</t>
    <rPh sb="0" eb="2">
      <t>ネンカン</t>
    </rPh>
    <phoneticPr fontId="2"/>
  </si>
  <si>
    <t>日／年間</t>
    <rPh sb="0" eb="1">
      <t>ヒ</t>
    </rPh>
    <rPh sb="2" eb="4">
      <t>ネンカン</t>
    </rPh>
    <phoneticPr fontId="2"/>
  </si>
  <si>
    <t>時間／日</t>
    <rPh sb="0" eb="2">
      <t>ジカン</t>
    </rPh>
    <rPh sb="3" eb="4">
      <t>ヒ</t>
    </rPh>
    <phoneticPr fontId="2"/>
  </si>
  <si>
    <t>社名</t>
    <rPh sb="0" eb="2">
      <t>シャメイ</t>
    </rPh>
    <phoneticPr fontId="2"/>
  </si>
  <si>
    <t>冷房</t>
    <rPh sb="0" eb="2">
      <t>レイボウ</t>
    </rPh>
    <phoneticPr fontId="2"/>
  </si>
  <si>
    <t>暖房</t>
    <rPh sb="0" eb="2">
      <t>ダンボウ</t>
    </rPh>
    <phoneticPr fontId="2"/>
  </si>
  <si>
    <t>製品型番</t>
    <rPh sb="0" eb="2">
      <t>セイヒン</t>
    </rPh>
    <rPh sb="2" eb="4">
      <t>カタバン</t>
    </rPh>
    <phoneticPr fontId="2"/>
  </si>
  <si>
    <t>現在使用しているもの</t>
    <rPh sb="0" eb="2">
      <t>ゲンザイ</t>
    </rPh>
    <rPh sb="2" eb="4">
      <t>シヨウ</t>
    </rPh>
    <phoneticPr fontId="2"/>
  </si>
  <si>
    <t>設置しようとしているもの</t>
    <rPh sb="0" eb="2">
      <t>セッチ</t>
    </rPh>
    <phoneticPr fontId="2"/>
  </si>
  <si>
    <t>①</t>
    <phoneticPr fontId="2"/>
  </si>
  <si>
    <t>②</t>
    <phoneticPr fontId="2"/>
  </si>
  <si>
    <t>（診断結果をもとに入力してください）</t>
    <rPh sb="1" eb="5">
      <t>シンダンケッカ</t>
    </rPh>
    <rPh sb="9" eb="11">
      <t>ニュウリョク</t>
    </rPh>
    <phoneticPr fontId="2"/>
  </si>
  <si>
    <t>チェック</t>
    <phoneticPr fontId="2"/>
  </si>
  <si>
    <t>定格消費電力(kW)</t>
    <rPh sb="0" eb="2">
      <t>テイカク</t>
    </rPh>
    <rPh sb="2" eb="4">
      <t>ショウヒ</t>
    </rPh>
    <rPh sb="4" eb="6">
      <t>デンリョク</t>
    </rPh>
    <phoneticPr fontId="2"/>
  </si>
  <si>
    <t>消費電力(W)</t>
    <rPh sb="0" eb="4">
      <t>ショウヒデンリョク</t>
    </rPh>
    <phoneticPr fontId="2"/>
  </si>
  <si>
    <t>①</t>
    <phoneticPr fontId="2"/>
  </si>
  <si>
    <t>②</t>
    <phoneticPr fontId="2"/>
  </si>
  <si>
    <t>③</t>
    <phoneticPr fontId="2"/>
  </si>
  <si>
    <t>③</t>
    <phoneticPr fontId="2"/>
  </si>
  <si>
    <t>照明使用時間</t>
    <rPh sb="0" eb="2">
      <t>ショウメイ</t>
    </rPh>
    <rPh sb="2" eb="4">
      <t>シヨウ</t>
    </rPh>
    <rPh sb="4" eb="6">
      <t>ジカン</t>
    </rPh>
    <phoneticPr fontId="2"/>
  </si>
  <si>
    <t>空調使用時間</t>
    <rPh sb="0" eb="2">
      <t>クウチョウ</t>
    </rPh>
    <rPh sb="2" eb="4">
      <t>シヨウ</t>
    </rPh>
    <rPh sb="4" eb="6">
      <t>ジカン</t>
    </rPh>
    <phoneticPr fontId="2"/>
  </si>
  <si>
    <t>申請基準チェック</t>
    <rPh sb="0" eb="2">
      <t>シンセイ</t>
    </rPh>
    <rPh sb="2" eb="4">
      <t>キジュン</t>
    </rPh>
    <phoneticPr fontId="2"/>
  </si>
  <si>
    <t>申請条件：設備のエネルギー使用量または温室効果ガス排出量が30％以上削減できること</t>
    <rPh sb="0" eb="4">
      <t>シンセイジョウケン</t>
    </rPh>
    <rPh sb="32" eb="34">
      <t>イジョウ</t>
    </rPh>
    <rPh sb="34" eb="36">
      <t>サクゲン</t>
    </rPh>
    <phoneticPr fontId="2"/>
  </si>
  <si>
    <t>申請条件：設備のエネルギー使用量または温室効果ガス排出量が50％以上削減できること</t>
    <rPh sb="0" eb="4">
      <t>シンセイジョウケン</t>
    </rPh>
    <rPh sb="32" eb="34">
      <t>イジョウ</t>
    </rPh>
    <rPh sb="34" eb="36">
      <t>サクゲン</t>
    </rPh>
    <phoneticPr fontId="2"/>
  </si>
  <si>
    <t>使い方</t>
    <rPh sb="0" eb="1">
      <t>ツカ</t>
    </rPh>
    <rPh sb="2" eb="3">
      <t>カタ</t>
    </rPh>
    <phoneticPr fontId="2"/>
  </si>
  <si>
    <t>塗りつぶしていないセルに入力をしていきます</t>
    <rPh sb="0" eb="1">
      <t>ヌ</t>
    </rPh>
    <rPh sb="12" eb="14">
      <t>ニュウリョク</t>
    </rPh>
    <phoneticPr fontId="2"/>
  </si>
  <si>
    <t>LED</t>
    <phoneticPr fontId="2"/>
  </si>
  <si>
    <t>空調</t>
    <rPh sb="0" eb="2">
      <t>クウチョウ</t>
    </rPh>
    <phoneticPr fontId="2"/>
  </si>
  <si>
    <t>※</t>
    <phoneticPr fontId="2"/>
  </si>
  <si>
    <t>チェック欄が「申請可能」になっていることを確認してください</t>
    <rPh sb="4" eb="5">
      <t>ラン</t>
    </rPh>
    <rPh sb="7" eb="11">
      <t>シンセイカノウ</t>
    </rPh>
    <rPh sb="21" eb="23">
      <t>カクニン</t>
    </rPh>
    <phoneticPr fontId="2"/>
  </si>
  <si>
    <t>緑色で塗りつぶしたセルに削減量が自動計算されます</t>
    <rPh sb="0" eb="2">
      <t>ミドリイロ</t>
    </rPh>
    <rPh sb="3" eb="4">
      <t>ヌ</t>
    </rPh>
    <rPh sb="12" eb="15">
      <t>サクゲンリョウ</t>
    </rPh>
    <rPh sb="16" eb="20">
      <t>ジドウケイサン</t>
    </rPh>
    <phoneticPr fontId="2"/>
  </si>
  <si>
    <t>新たに設置しようとしている機器の型番、消費電力を見積書や仕様書を参考に入力します</t>
    <rPh sb="0" eb="1">
      <t>アラ</t>
    </rPh>
    <rPh sb="3" eb="5">
      <t>セッチ</t>
    </rPh>
    <rPh sb="13" eb="15">
      <t>キキ</t>
    </rPh>
    <rPh sb="16" eb="18">
      <t>カタバン</t>
    </rPh>
    <rPh sb="19" eb="23">
      <t>ショウヒデンリョク</t>
    </rPh>
    <rPh sb="24" eb="27">
      <t>ミツモリショ</t>
    </rPh>
    <rPh sb="28" eb="31">
      <t>シヨウショ</t>
    </rPh>
    <rPh sb="32" eb="34">
      <t>サンコウ</t>
    </rPh>
    <rPh sb="35" eb="37">
      <t>ニュウリョク</t>
    </rPh>
    <phoneticPr fontId="2"/>
  </si>
  <si>
    <t>現在設置している機器の型番、消費電力を診断結果に基づき入力します</t>
    <rPh sb="0" eb="2">
      <t>ゲンザイ</t>
    </rPh>
    <rPh sb="2" eb="4">
      <t>セッチ</t>
    </rPh>
    <rPh sb="8" eb="10">
      <t>キキ</t>
    </rPh>
    <rPh sb="11" eb="13">
      <t>カタバン</t>
    </rPh>
    <rPh sb="14" eb="18">
      <t>ショウヒデンリョク</t>
    </rPh>
    <rPh sb="19" eb="21">
      <t>シンダン</t>
    </rPh>
    <rPh sb="21" eb="23">
      <t>ケッカ</t>
    </rPh>
    <rPh sb="24" eb="25">
      <t>モト</t>
    </rPh>
    <rPh sb="27" eb="29">
      <t>ニュウリョク</t>
    </rPh>
    <phoneticPr fontId="2"/>
  </si>
  <si>
    <t>使用時間を入力（概算で大丈夫です）</t>
    <rPh sb="0" eb="4">
      <t>シヨウジカン</t>
    </rPh>
    <rPh sb="5" eb="7">
      <t>ニュウリョク</t>
    </rPh>
    <rPh sb="8" eb="10">
      <t>ガイサン</t>
    </rPh>
    <rPh sb="11" eb="14">
      <t>ダイジョウブ</t>
    </rPh>
    <phoneticPr fontId="2"/>
  </si>
  <si>
    <t>社名を入力（申請書の名義と合わせてください）</t>
    <phoneticPr fontId="2"/>
  </si>
  <si>
    <t>削減量</t>
    <rPh sb="0" eb="3">
      <t>サクゲンリョウ</t>
    </rPh>
    <phoneticPr fontId="2"/>
  </si>
  <si>
    <t>１ページに収まるように印刷をして、申請書に添付してください</t>
    <rPh sb="5" eb="6">
      <t>オサ</t>
    </rPh>
    <rPh sb="11" eb="13">
      <t>インサツ</t>
    </rPh>
    <rPh sb="17" eb="20">
      <t>シンセイショ</t>
    </rPh>
    <rPh sb="21" eb="23">
      <t>テンプ</t>
    </rPh>
    <phoneticPr fontId="2"/>
  </si>
  <si>
    <t>チェック欄が「削減量不足」となっている場合、交付対象となりません</t>
    <rPh sb="4" eb="5">
      <t>ラン</t>
    </rPh>
    <rPh sb="7" eb="10">
      <t>サクゲンリョウ</t>
    </rPh>
    <rPh sb="10" eb="12">
      <t>フソク</t>
    </rPh>
    <rPh sb="19" eb="21">
      <t>バアイ</t>
    </rPh>
    <rPh sb="22" eb="26">
      <t>コウフタイショウ</t>
    </rPh>
    <phoneticPr fontId="2"/>
  </si>
  <si>
    <t>入力欄が足りない場合は、コピー挿入して増やしてください</t>
    <rPh sb="0" eb="3">
      <t>ニュウリョクラン</t>
    </rPh>
    <rPh sb="4" eb="5">
      <t>タ</t>
    </rPh>
    <rPh sb="8" eb="10">
      <t>バアイ</t>
    </rPh>
    <rPh sb="15" eb="17">
      <t>ソウニュウ</t>
    </rPh>
    <rPh sb="19" eb="20">
      <t>フ</t>
    </rPh>
    <phoneticPr fontId="2"/>
  </si>
  <si>
    <t>申請書記入</t>
    <rPh sb="0" eb="3">
      <t>シンセイショ</t>
    </rPh>
    <rPh sb="3" eb="5">
      <t>キニュウ</t>
    </rPh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</si>
  <si>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</si>
  <si>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</si>
  <si>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</si>
  <si>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</si>
  <si>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</si>
  <si>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</si>
  <si>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</si>
  <si>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④</t>
    <phoneticPr fontId="2"/>
  </si>
  <si>
    <t>申請可能</t>
  </si>
  <si>
    <t>削減量不足</t>
  </si>
  <si>
    <t>申請書記入欄の数字を申請書裏面に記入してください</t>
    <rPh sb="0" eb="3">
      <t>シンセイショ</t>
    </rPh>
    <rPh sb="3" eb="6">
      <t>キニュウラン</t>
    </rPh>
    <rPh sb="7" eb="9">
      <t>スウジ</t>
    </rPh>
    <rPh sb="10" eb="13">
      <t>シンセイショ</t>
    </rPh>
    <rPh sb="13" eb="15">
      <t>リメン</t>
    </rPh>
    <rPh sb="16" eb="18">
      <t>キニュウ</t>
    </rPh>
    <phoneticPr fontId="2"/>
  </si>
  <si>
    <t>○○株式会社</t>
    <rPh sb="2" eb="6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</si>
</sst>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0_ ;[Red]\-#,##0.00\ "/>
    <numFmt numFmtId="178" formatCode="0.0%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9"/>
      <color theme="1"/>
      <name val="BIZ UD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color theme="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9"/>
      <name val="Yu Gothic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2" borderId="1" xfId="0" applyFill="1" applyBorder="1"/>
    <xf numFmtId="177" fontId="3" fillId="0" borderId="2" xfId="0" applyNumberFormat="1" applyFont="1" applyBorder="1" applyAlignment="1" applyProtection="1">
      <alignment vertical="center" shrinkToFit="1"/>
      <protection locked="0"/>
    </xf>
    <xf numFmtId="0" fontId="0" fillId="3" borderId="1" xfId="0" applyFill="1" applyBorder="1"/>
    <xf numFmtId="178" fontId="5" fillId="4" borderId="1" xfId="2" applyNumberFormat="1" applyFont="1" applyFill="1" applyBorder="1" applyAlignment="1"/>
    <xf numFmtId="0" fontId="0" fillId="5" borderId="0" xfId="0" applyFill="1"/>
    <xf numFmtId="0" fontId="0" fillId="6" borderId="0" xfId="0" applyFill="1"/>
    <xf numFmtId="0" fontId="5" fillId="6" borderId="0" xfId="0" applyFont="1" applyFill="1"/>
    <xf numFmtId="0" fontId="5" fillId="5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3" fillId="0" borderId="0" xfId="0" applyNumberFormat="1" applyFont="1" applyBorder="1" applyAlignment="1" applyProtection="1">
      <alignment vertical="center" shrinkToFit="1"/>
      <protection locked="0"/>
    </xf>
    <xf numFmtId="177" fontId="3" fillId="0" borderId="0" xfId="0" applyNumberFormat="1" applyFont="1" applyBorder="1" applyAlignment="1" applyProtection="1">
      <alignment vertical="center" shrinkToFit="1"/>
      <protection locked="0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176" fontId="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" fillId="0" borderId="0" xfId="1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/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7" fontId="3" fillId="0" borderId="0" xfId="0" applyNumberFormat="1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Border="1" applyAlignment="1" applyProtection="1">
      <alignment vertical="center" shrinkToFit="1"/>
      <protection locked="0"/>
    </xf>
    <xf numFmtId="177" fontId="3" fillId="0" borderId="1" xfId="0" applyNumberFormat="1" applyFont="1" applyBorder="1" applyAlignment="1" applyProtection="1">
      <alignment vertical="center" shrinkToFit="1"/>
      <protection locked="0"/>
    </xf>
    <xf numFmtId="38" fontId="0" fillId="2" borderId="1" xfId="0" applyNumberFormat="1" applyFill="1" applyBorder="1"/>
    <xf numFmtId="38" fontId="3" fillId="7" borderId="7" xfId="1" applyFont="1" applyFill="1" applyBorder="1" applyAlignment="1" applyProtection="1">
      <alignment horizontal="right" vertical="center" shrinkToFit="1"/>
      <protection locked="0"/>
    </xf>
    <xf numFmtId="176" fontId="8" fillId="8" borderId="3" xfId="0" applyNumberFormat="1" applyFont="1" applyFill="1" applyBorder="1" applyAlignment="1" applyProtection="1">
      <alignment vertical="center" shrinkToFit="1"/>
      <protection locked="0"/>
    </xf>
    <xf numFmtId="177" fontId="8" fillId="8" borderId="4" xfId="0" applyNumberFormat="1" applyFont="1" applyFill="1" applyBorder="1" applyAlignment="1" applyProtection="1">
      <alignment horizontal="center" vertical="center" shrinkToFit="1"/>
      <protection locked="0"/>
    </xf>
    <xf numFmtId="38" fontId="8" fillId="8" borderId="4" xfId="1" applyFont="1" applyFill="1" applyBorder="1" applyAlignment="1" applyProtection="1">
      <alignment horizontal="center" vertical="center" shrinkToFit="1"/>
      <protection locked="0"/>
    </xf>
    <xf numFmtId="38" fontId="8" fillId="8" borderId="5" xfId="1" applyFont="1" applyFill="1" applyBorder="1" applyAlignment="1" applyProtection="1">
      <alignment horizontal="center" vertical="center" shrinkToFit="1"/>
      <protection locked="0"/>
    </xf>
    <xf numFmtId="176" fontId="8" fillId="7" borderId="6" xfId="0" applyNumberFormat="1" applyFont="1" applyFill="1" applyBorder="1" applyAlignment="1" applyProtection="1">
      <alignment vertical="center" shrinkToFit="1"/>
      <protection locked="0"/>
    </xf>
    <xf numFmtId="176" fontId="8" fillId="9" borderId="10" xfId="0" applyNumberFormat="1" applyFont="1" applyFill="1" applyBorder="1" applyAlignment="1" applyProtection="1">
      <alignment vertical="center" shrinkToFit="1"/>
      <protection locked="0"/>
    </xf>
    <xf numFmtId="38" fontId="3" fillId="9" borderId="13" xfId="1" applyFont="1" applyFill="1" applyBorder="1" applyAlignment="1" applyProtection="1">
      <alignment horizontal="right" vertical="center" shrinkToFit="1"/>
      <protection locked="0"/>
    </xf>
    <xf numFmtId="0" fontId="4" fillId="10" borderId="1" xfId="0" applyFont="1" applyFill="1" applyBorder="1" applyAlignment="1">
      <alignment horizontal="center" vertical="center"/>
    </xf>
    <xf numFmtId="38" fontId="0" fillId="10" borderId="1" xfId="0" applyNumberFormat="1" applyFill="1" applyBorder="1"/>
    <xf numFmtId="0" fontId="0" fillId="10" borderId="1" xfId="0" applyFill="1" applyBorder="1"/>
    <xf numFmtId="0" fontId="0" fillId="0" borderId="1" xfId="0" applyBorder="1"/>
    <xf numFmtId="0" fontId="4" fillId="8" borderId="1" xfId="0" applyFont="1" applyFill="1" applyBorder="1" applyAlignment="1">
      <alignment horizontal="center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Border="1"/>
    <xf numFmtId="38" fontId="0" fillId="0" borderId="0" xfId="0" applyNumberFormat="1" applyFill="1" applyBorder="1"/>
    <xf numFmtId="178" fontId="5" fillId="4" borderId="15" xfId="2" applyNumberFormat="1" applyFont="1" applyFill="1" applyBorder="1" applyAlignment="1"/>
    <xf numFmtId="0" fontId="6" fillId="0" borderId="16" xfId="0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/>
    <xf numFmtId="177" fontId="8" fillId="8" borderId="19" xfId="0" applyNumberFormat="1" applyFont="1" applyFill="1" applyBorder="1" applyAlignment="1" applyProtection="1">
      <alignment horizontal="center" vertical="center" shrinkToFit="1"/>
      <protection locked="0"/>
    </xf>
    <xf numFmtId="176" fontId="8" fillId="8" borderId="14" xfId="0" applyNumberFormat="1" applyFont="1" applyFill="1" applyBorder="1" applyAlignment="1" applyProtection="1">
      <alignment vertical="center" shrinkToFit="1"/>
      <protection locked="0"/>
    </xf>
    <xf numFmtId="176" fontId="8" fillId="8" borderId="17" xfId="0" applyNumberFormat="1" applyFont="1" applyFill="1" applyBorder="1" applyAlignment="1" applyProtection="1">
      <alignment vertical="center" shrinkToFit="1"/>
      <protection locked="0"/>
    </xf>
    <xf numFmtId="38" fontId="3" fillId="11" borderId="13" xfId="1" applyFont="1" applyFill="1" applyBorder="1" applyAlignment="1" applyProtection="1">
      <alignment horizontal="right" vertical="center" shrinkToFit="1"/>
      <protection locked="0"/>
    </xf>
    <xf numFmtId="0" fontId="0" fillId="4" borderId="0" xfId="0" applyFill="1"/>
    <xf numFmtId="0" fontId="5" fillId="4" borderId="0" xfId="0" applyFont="1" applyFill="1"/>
    <xf numFmtId="0" fontId="12" fillId="0" borderId="17" xfId="0" applyFont="1" applyFill="1" applyBorder="1" applyAlignment="1">
      <alignment horizontal="center"/>
    </xf>
    <xf numFmtId="38" fontId="3" fillId="0" borderId="20" xfId="1" applyFont="1" applyFill="1" applyBorder="1" applyAlignment="1" applyProtection="1">
      <alignment horizontal="right" vertical="center" shrinkToFit="1"/>
      <protection locked="0"/>
    </xf>
    <xf numFmtId="38" fontId="3" fillId="0" borderId="11" xfId="1" applyFont="1" applyFill="1" applyBorder="1" applyAlignment="1" applyProtection="1">
      <alignment horizontal="right" vertical="center" shrinkToFit="1"/>
      <protection locked="0"/>
    </xf>
    <xf numFmtId="38" fontId="3" fillId="0" borderId="2" xfId="1" applyFont="1" applyFill="1" applyBorder="1" applyAlignment="1" applyProtection="1">
      <alignment horizontal="right" vertical="center" shrinkToFit="1"/>
      <protection locked="0"/>
    </xf>
    <xf numFmtId="38" fontId="3" fillId="0" borderId="12" xfId="1" applyFont="1" applyFill="1" applyBorder="1" applyAlignment="1" applyProtection="1">
      <alignment horizontal="right" vertical="center" shrinkToFit="1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5" fillId="5" borderId="0" xfId="0" applyFont="1" applyFill="1" applyBorder="1"/>
    <xf numFmtId="0" fontId="0" fillId="5" borderId="0" xfId="0" applyFill="1" applyBorder="1"/>
    <xf numFmtId="0" fontId="5" fillId="6" borderId="0" xfId="0" applyFont="1" applyFill="1" applyBorder="1"/>
    <xf numFmtId="0" fontId="0" fillId="6" borderId="0" xfId="0" applyFill="1" applyBorder="1"/>
    <xf numFmtId="0" fontId="5" fillId="4" borderId="0" xfId="0" applyFont="1" applyFill="1" applyBorder="1"/>
    <xf numFmtId="0" fontId="0" fillId="4" borderId="0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right"/>
    </xf>
    <xf numFmtId="0" fontId="5" fillId="0" borderId="0" xfId="0" applyFont="1"/>
    <xf numFmtId="0" fontId="13" fillId="12" borderId="17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38" fontId="0" fillId="8" borderId="1" xfId="0" applyNumberFormat="1" applyFill="1" applyBorder="1"/>
    <xf numFmtId="0" fontId="0" fillId="8" borderId="1" xfId="0" applyFill="1" applyBorder="1"/>
    <xf numFmtId="177" fontId="11" fillId="0" borderId="8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/>
    </xf>
    <xf numFmtId="0" fontId="0" fillId="0" borderId="1" xfId="0" applyBorder="1" applyAlignment="1">
      <alignment shrinkToFit="1"/>
    </xf>
    <xf numFmtId="176" fontId="14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76" fontId="14" fillId="0" borderId="22" xfId="0" applyNumberFormat="1" applyFont="1" applyBorder="1" applyAlignment="1" applyProtection="1">
      <alignment vertical="center"/>
      <protection locked="0"/>
    </xf>
    <xf numFmtId="0" fontId="0" fillId="0" borderId="26" xfId="0" applyFill="1" applyBorder="1"/>
    <xf numFmtId="176" fontId="3" fillId="0" borderId="22" xfId="0" applyNumberFormat="1" applyFont="1" applyBorder="1" applyAlignment="1" applyProtection="1">
      <alignment vertical="center" shrinkToFit="1"/>
      <protection locked="0"/>
    </xf>
    <xf numFmtId="176" fontId="3" fillId="0" borderId="22" xfId="0" applyNumberFormat="1" applyFont="1" applyFill="1" applyBorder="1" applyAlignment="1" applyProtection="1">
      <alignment vertical="center" shrinkToFit="1"/>
      <protection locked="0"/>
    </xf>
    <xf numFmtId="0" fontId="15" fillId="0" borderId="17" xfId="0" applyFont="1" applyFill="1" applyBorder="1" applyAlignment="1">
      <alignment horizontal="center"/>
    </xf>
    <xf numFmtId="177" fontId="3" fillId="0" borderId="26" xfId="0" applyNumberFormat="1" applyFont="1" applyFill="1" applyBorder="1" applyAlignment="1" applyProtection="1">
      <alignment vertical="center" shrinkToFit="1"/>
      <protection locked="0"/>
    </xf>
    <xf numFmtId="0" fontId="6" fillId="4" borderId="30" xfId="0" applyFont="1" applyFill="1" applyBorder="1" applyAlignment="1">
      <alignment horizontal="center" vertical="center"/>
    </xf>
    <xf numFmtId="178" fontId="5" fillId="4" borderId="31" xfId="2" applyNumberFormat="1" applyFont="1" applyFill="1" applyBorder="1" applyAlignment="1"/>
    <xf numFmtId="0" fontId="12" fillId="0" borderId="1" xfId="0" applyFont="1" applyFill="1" applyBorder="1" applyAlignment="1">
      <alignment horizontal="center"/>
    </xf>
    <xf numFmtId="178" fontId="5" fillId="4" borderId="30" xfId="2" applyNumberFormat="1" applyFont="1" applyFill="1" applyBorder="1" applyAlignment="1"/>
    <xf numFmtId="0" fontId="0" fillId="0" borderId="0" xfId="0" applyFill="1" applyBorder="1" applyAlignment="1">
      <alignment horizontal="center"/>
    </xf>
    <xf numFmtId="38" fontId="3" fillId="0" borderId="18" xfId="1" applyFont="1" applyFill="1" applyBorder="1" applyAlignment="1" applyProtection="1">
      <alignment horizontal="center" vertical="center" shrinkToFit="1"/>
      <protection locked="0"/>
    </xf>
    <xf numFmtId="38" fontId="3" fillId="0" borderId="21" xfId="1" applyFont="1" applyFill="1" applyBorder="1" applyAlignment="1" applyProtection="1">
      <alignment horizontal="center" vertical="center" shrinkToFit="1"/>
      <protection locked="0"/>
    </xf>
    <xf numFmtId="38" fontId="3" fillId="0" borderId="9" xfId="1" applyFont="1" applyFill="1" applyBorder="1" applyAlignment="1" applyProtection="1">
      <alignment horizontal="center" vertical="center" shrinkToFit="1"/>
      <protection locked="0"/>
    </xf>
    <xf numFmtId="178" fontId="3" fillId="0" borderId="18" xfId="2" applyNumberFormat="1" applyFont="1" applyFill="1" applyBorder="1" applyAlignment="1" applyProtection="1">
      <alignment horizontal="center" vertical="center" shrinkToFit="1"/>
      <protection locked="0"/>
    </xf>
    <xf numFmtId="178" fontId="3" fillId="0" borderId="21" xfId="2" applyNumberFormat="1" applyFont="1" applyFill="1" applyBorder="1" applyAlignment="1" applyProtection="1">
      <alignment horizontal="center" vertical="center" shrinkToFit="1"/>
      <protection locked="0"/>
    </xf>
    <xf numFmtId="178" fontId="3" fillId="0" borderId="9" xfId="2" applyNumberFormat="1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76" fontId="14" fillId="0" borderId="0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/>
    </xf>
    <xf numFmtId="176" fontId="3" fillId="0" borderId="1" xfId="0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12</xdr:row>
      <xdr:rowOff>60960</xdr:rowOff>
    </xdr:from>
    <xdr:to>
      <xdr:col>11</xdr:col>
      <xdr:colOff>419100</xdr:colOff>
      <xdr:row>13</xdr:row>
      <xdr:rowOff>152400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9D8D721-3CA5-441E-9E45-91D478A67058}"/>
            </a:ext>
          </a:extLst>
        </xdr:cNvPr>
        <xdr:cNvSpPr/>
      </xdr:nvSpPr>
      <xdr:spPr>
        <a:xfrm>
          <a:off x="8145780" y="2354580"/>
          <a:ext cx="1043940" cy="320040"/>
        </a:xfrm>
        <a:prstGeom prst="wedgeRectCallout">
          <a:avLst>
            <a:gd name="adj1" fmla="val -29634"/>
            <a:gd name="adj2" fmla="val 9773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①社名を入力</a:t>
          </a:r>
        </a:p>
      </xdr:txBody>
    </xdr:sp>
    <xdr:clientData/>
  </xdr:twoCellAnchor>
  <xdr:twoCellAnchor>
    <xdr:from>
      <xdr:col>3</xdr:col>
      <xdr:colOff>67492</xdr:colOff>
      <xdr:row>14</xdr:row>
      <xdr:rowOff>62048</xdr:rowOff>
    </xdr:from>
    <xdr:to>
      <xdr:col>4</xdr:col>
      <xdr:colOff>806632</xdr:colOff>
      <xdr:row>15</xdr:row>
      <xdr:rowOff>195943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099380B-8E9A-4340-96F8-C6405FFAF9DF}"/>
            </a:ext>
          </a:extLst>
        </xdr:cNvPr>
        <xdr:cNvSpPr/>
      </xdr:nvSpPr>
      <xdr:spPr>
        <a:xfrm>
          <a:off x="2233749" y="3120934"/>
          <a:ext cx="1414054" cy="373380"/>
        </a:xfrm>
        <a:prstGeom prst="wedgeRectCallout">
          <a:avLst>
            <a:gd name="adj1" fmla="val -60291"/>
            <a:gd name="adj2" fmla="val 11678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②使用時間を入力</a:t>
          </a:r>
        </a:p>
      </xdr:txBody>
    </xdr:sp>
    <xdr:clientData/>
  </xdr:twoCellAnchor>
  <xdr:twoCellAnchor>
    <xdr:from>
      <xdr:col>1</xdr:col>
      <xdr:colOff>507275</xdr:colOff>
      <xdr:row>18</xdr:row>
      <xdr:rowOff>99060</xdr:rowOff>
    </xdr:from>
    <xdr:to>
      <xdr:col>3</xdr:col>
      <xdr:colOff>360317</xdr:colOff>
      <xdr:row>19</xdr:row>
      <xdr:rowOff>201386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19C8DF0-F387-41EB-B7DA-CC1920ADC151}"/>
            </a:ext>
          </a:extLst>
        </xdr:cNvPr>
        <xdr:cNvSpPr/>
      </xdr:nvSpPr>
      <xdr:spPr>
        <a:xfrm>
          <a:off x="768532" y="4105003"/>
          <a:ext cx="1758042" cy="330926"/>
        </a:xfrm>
        <a:prstGeom prst="wedgeRectCallout">
          <a:avLst>
            <a:gd name="adj1" fmla="val 8440"/>
            <a:gd name="adj2" fmla="val 16941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③型番、消費電力を入力</a:t>
          </a:r>
        </a:p>
      </xdr:txBody>
    </xdr:sp>
    <xdr:clientData/>
  </xdr:twoCellAnchor>
  <xdr:twoCellAnchor>
    <xdr:from>
      <xdr:col>5</xdr:col>
      <xdr:colOff>302622</xdr:colOff>
      <xdr:row>18</xdr:row>
      <xdr:rowOff>132805</xdr:rowOff>
    </xdr:from>
    <xdr:to>
      <xdr:col>7</xdr:col>
      <xdr:colOff>594360</xdr:colOff>
      <xdr:row>20</xdr:row>
      <xdr:rowOff>6531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2F1DA40-F05A-4593-80E9-597B334B5009}"/>
            </a:ext>
          </a:extLst>
        </xdr:cNvPr>
        <xdr:cNvSpPr/>
      </xdr:nvSpPr>
      <xdr:spPr>
        <a:xfrm>
          <a:off x="4188822" y="4138748"/>
          <a:ext cx="1761309" cy="330926"/>
        </a:xfrm>
        <a:prstGeom prst="wedgeRectCallout">
          <a:avLst>
            <a:gd name="adj1" fmla="val 5840"/>
            <a:gd name="adj2" fmla="val 19244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④型番、消費電力を入力</a:t>
          </a:r>
        </a:p>
      </xdr:txBody>
    </xdr:sp>
    <xdr:clientData/>
  </xdr:twoCellAnchor>
  <xdr:twoCellAnchor>
    <xdr:from>
      <xdr:col>9</xdr:col>
      <xdr:colOff>373380</xdr:colOff>
      <xdr:row>17</xdr:row>
      <xdr:rowOff>60960</xdr:rowOff>
    </xdr:from>
    <xdr:to>
      <xdr:col>11</xdr:col>
      <xdr:colOff>160020</xdr:colOff>
      <xdr:row>18</xdr:row>
      <xdr:rowOff>152400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10DA94C-607A-40C4-9141-B98155DF9C07}"/>
            </a:ext>
          </a:extLst>
        </xdr:cNvPr>
        <xdr:cNvSpPr/>
      </xdr:nvSpPr>
      <xdr:spPr>
        <a:xfrm>
          <a:off x="7429500" y="3543300"/>
          <a:ext cx="1501140" cy="320040"/>
        </a:xfrm>
        <a:prstGeom prst="wedgeRectCallout">
          <a:avLst>
            <a:gd name="adj1" fmla="val -39419"/>
            <a:gd name="adj2" fmla="val 22868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⑤削減量を自動計算</a:t>
          </a:r>
        </a:p>
      </xdr:txBody>
    </xdr:sp>
    <xdr:clientData/>
  </xdr:twoCellAnchor>
  <xdr:twoCellAnchor>
    <xdr:from>
      <xdr:col>11</xdr:col>
      <xdr:colOff>279763</xdr:colOff>
      <xdr:row>20</xdr:row>
      <xdr:rowOff>65315</xdr:rowOff>
    </xdr:from>
    <xdr:to>
      <xdr:col>14</xdr:col>
      <xdr:colOff>76200</xdr:colOff>
      <xdr:row>22</xdr:row>
      <xdr:rowOff>210095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70548E2-E6C9-4BB2-9E20-925E6A4DED10}"/>
            </a:ext>
          </a:extLst>
        </xdr:cNvPr>
        <xdr:cNvSpPr/>
      </xdr:nvSpPr>
      <xdr:spPr>
        <a:xfrm>
          <a:off x="9075420" y="4528458"/>
          <a:ext cx="1951809" cy="612866"/>
        </a:xfrm>
        <a:prstGeom prst="wedgeRectCallout">
          <a:avLst>
            <a:gd name="adj1" fmla="val -72414"/>
            <a:gd name="adj2" fmla="val 3748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⑥申請可能となっていることを確認</a:t>
          </a:r>
        </a:p>
      </xdr:txBody>
    </xdr:sp>
    <xdr:clientData/>
  </xdr:twoCellAnchor>
  <xdr:twoCellAnchor>
    <xdr:from>
      <xdr:col>11</xdr:col>
      <xdr:colOff>281940</xdr:colOff>
      <xdr:row>23</xdr:row>
      <xdr:rowOff>205740</xdr:rowOff>
    </xdr:from>
    <xdr:to>
      <xdr:col>14</xdr:col>
      <xdr:colOff>21771</xdr:colOff>
      <xdr:row>26</xdr:row>
      <xdr:rowOff>121920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976E52CC-71BB-4415-A76D-CDE654E21933}"/>
            </a:ext>
          </a:extLst>
        </xdr:cNvPr>
        <xdr:cNvSpPr/>
      </xdr:nvSpPr>
      <xdr:spPr>
        <a:xfrm>
          <a:off x="9077597" y="5376454"/>
          <a:ext cx="1895203" cy="634637"/>
        </a:xfrm>
        <a:prstGeom prst="wedgeRectCallout">
          <a:avLst>
            <a:gd name="adj1" fmla="val -68393"/>
            <a:gd name="adj2" fmla="val -65436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削減量が足りていないと交付対象となりません</a:t>
          </a:r>
        </a:p>
      </xdr:txBody>
    </xdr:sp>
    <xdr:clientData/>
  </xdr:twoCellAnchor>
  <xdr:twoCellAnchor>
    <xdr:from>
      <xdr:col>12</xdr:col>
      <xdr:colOff>548640</xdr:colOff>
      <xdr:row>34</xdr:row>
      <xdr:rowOff>60960</xdr:rowOff>
    </xdr:from>
    <xdr:to>
      <xdr:col>14</xdr:col>
      <xdr:colOff>251460</xdr:colOff>
      <xdr:row>35</xdr:row>
      <xdr:rowOff>152400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83D3B41-FBF7-4378-A792-F1D0F19D716F}"/>
            </a:ext>
          </a:extLst>
        </xdr:cNvPr>
        <xdr:cNvSpPr/>
      </xdr:nvSpPr>
      <xdr:spPr>
        <a:xfrm>
          <a:off x="10149840" y="7866017"/>
          <a:ext cx="1052649" cy="320040"/>
        </a:xfrm>
        <a:prstGeom prst="wedgeRectCallout">
          <a:avLst>
            <a:gd name="adj1" fmla="val -29634"/>
            <a:gd name="adj2" fmla="val 12834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①社名を入力</a:t>
          </a:r>
        </a:p>
      </xdr:txBody>
    </xdr:sp>
    <xdr:clientData/>
  </xdr:twoCellAnchor>
  <xdr:twoCellAnchor>
    <xdr:from>
      <xdr:col>3</xdr:col>
      <xdr:colOff>381000</xdr:colOff>
      <xdr:row>35</xdr:row>
      <xdr:rowOff>0</xdr:rowOff>
    </xdr:from>
    <xdr:to>
      <xdr:col>5</xdr:col>
      <xdr:colOff>106680</xdr:colOff>
      <xdr:row>36</xdr:row>
      <xdr:rowOff>121920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AD0A033A-2225-4AD3-B320-9AB67FEFA734}"/>
            </a:ext>
          </a:extLst>
        </xdr:cNvPr>
        <xdr:cNvSpPr/>
      </xdr:nvSpPr>
      <xdr:spPr>
        <a:xfrm>
          <a:off x="2545080" y="7658100"/>
          <a:ext cx="1440180" cy="373380"/>
        </a:xfrm>
        <a:prstGeom prst="wedgeRectCallout">
          <a:avLst>
            <a:gd name="adj1" fmla="val -49463"/>
            <a:gd name="adj2" fmla="val 15893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②使用時間を入力</a:t>
          </a:r>
        </a:p>
      </xdr:txBody>
    </xdr:sp>
    <xdr:clientData/>
  </xdr:twoCellAnchor>
  <xdr:twoCellAnchor>
    <xdr:from>
      <xdr:col>2</xdr:col>
      <xdr:colOff>365760</xdr:colOff>
      <xdr:row>40</xdr:row>
      <xdr:rowOff>30480</xdr:rowOff>
    </xdr:from>
    <xdr:to>
      <xdr:col>5</xdr:col>
      <xdr:colOff>281940</xdr:colOff>
      <xdr:row>41</xdr:row>
      <xdr:rowOff>182880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B0AFEDC-3A5A-4464-A481-03D3C0F22257}"/>
            </a:ext>
          </a:extLst>
        </xdr:cNvPr>
        <xdr:cNvSpPr/>
      </xdr:nvSpPr>
      <xdr:spPr>
        <a:xfrm>
          <a:off x="1485900" y="8877300"/>
          <a:ext cx="2674620" cy="381000"/>
        </a:xfrm>
        <a:prstGeom prst="wedgeRectCallout">
          <a:avLst>
            <a:gd name="adj1" fmla="val -40633"/>
            <a:gd name="adj2" fmla="val 13821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③型番、</a:t>
          </a:r>
          <a:r>
            <a:rPr kumimoji="1" lang="ja-JP" altLang="en-US" sz="1100" b="1">
              <a:solidFill>
                <a:schemeClr val="accent5"/>
              </a:solidFill>
            </a:rPr>
            <a:t>冷房</a:t>
          </a:r>
          <a:r>
            <a:rPr kumimoji="1" lang="ja-JP" altLang="en-US" sz="1100"/>
            <a:t>の適格消費電力を入力</a:t>
          </a:r>
        </a:p>
      </xdr:txBody>
    </xdr:sp>
    <xdr:clientData/>
  </xdr:twoCellAnchor>
  <xdr:twoCellAnchor>
    <xdr:from>
      <xdr:col>5</xdr:col>
      <xdr:colOff>7620</xdr:colOff>
      <xdr:row>40</xdr:row>
      <xdr:rowOff>30480</xdr:rowOff>
    </xdr:from>
    <xdr:to>
      <xdr:col>7</xdr:col>
      <xdr:colOff>594360</xdr:colOff>
      <xdr:row>41</xdr:row>
      <xdr:rowOff>182880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FED41EC-D3A5-4B50-A967-2D8F81E1C664}"/>
            </a:ext>
          </a:extLst>
        </xdr:cNvPr>
        <xdr:cNvSpPr/>
      </xdr:nvSpPr>
      <xdr:spPr>
        <a:xfrm>
          <a:off x="3886200" y="8877300"/>
          <a:ext cx="2049780" cy="381000"/>
        </a:xfrm>
        <a:prstGeom prst="wedgeRectCallout">
          <a:avLst>
            <a:gd name="adj1" fmla="val -54878"/>
            <a:gd name="adj2" fmla="val 17821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③</a:t>
          </a:r>
          <a:r>
            <a:rPr kumimoji="1" lang="ja-JP" altLang="en-US" sz="1100" b="1">
              <a:solidFill>
                <a:schemeClr val="accent2"/>
              </a:solidFill>
            </a:rPr>
            <a:t>暖房</a:t>
          </a:r>
          <a:r>
            <a:rPr kumimoji="1" lang="ja-JP" altLang="en-US" sz="1100"/>
            <a:t>の適格消費電力を入力</a:t>
          </a:r>
        </a:p>
      </xdr:txBody>
    </xdr:sp>
    <xdr:clientData/>
  </xdr:twoCellAnchor>
  <xdr:twoCellAnchor>
    <xdr:from>
      <xdr:col>8</xdr:col>
      <xdr:colOff>236220</xdr:colOff>
      <xdr:row>40</xdr:row>
      <xdr:rowOff>53340</xdr:rowOff>
    </xdr:from>
    <xdr:to>
      <xdr:col>11</xdr:col>
      <xdr:colOff>152400</xdr:colOff>
      <xdr:row>41</xdr:row>
      <xdr:rowOff>205740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616C6A84-1D66-47BA-AC2F-AFE69C10DCDB}"/>
            </a:ext>
          </a:extLst>
        </xdr:cNvPr>
        <xdr:cNvSpPr/>
      </xdr:nvSpPr>
      <xdr:spPr>
        <a:xfrm>
          <a:off x="6248400" y="8900160"/>
          <a:ext cx="2674620" cy="381000"/>
        </a:xfrm>
        <a:prstGeom prst="wedgeRectCallout">
          <a:avLst>
            <a:gd name="adj1" fmla="val -40633"/>
            <a:gd name="adj2" fmla="val 13821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④型番、</a:t>
          </a:r>
          <a:r>
            <a:rPr kumimoji="1" lang="ja-JP" altLang="en-US" sz="1100" b="1">
              <a:solidFill>
                <a:schemeClr val="accent5"/>
              </a:solidFill>
            </a:rPr>
            <a:t>冷房</a:t>
          </a:r>
          <a:r>
            <a:rPr kumimoji="1" lang="ja-JP" altLang="en-US" sz="1100"/>
            <a:t>の適格消費電力を入力</a:t>
          </a:r>
        </a:p>
      </xdr:txBody>
    </xdr:sp>
    <xdr:clientData/>
  </xdr:twoCellAnchor>
  <xdr:twoCellAnchor>
    <xdr:from>
      <xdr:col>10</xdr:col>
      <xdr:colOff>922020</xdr:colOff>
      <xdr:row>40</xdr:row>
      <xdr:rowOff>53340</xdr:rowOff>
    </xdr:from>
    <xdr:to>
      <xdr:col>13</xdr:col>
      <xdr:colOff>449580</xdr:colOff>
      <xdr:row>41</xdr:row>
      <xdr:rowOff>205740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7CA4A8CA-9646-4D5B-8EDE-5E68B0F57C93}"/>
            </a:ext>
          </a:extLst>
        </xdr:cNvPr>
        <xdr:cNvSpPr/>
      </xdr:nvSpPr>
      <xdr:spPr>
        <a:xfrm>
          <a:off x="8648700" y="8900160"/>
          <a:ext cx="2049780" cy="381000"/>
        </a:xfrm>
        <a:prstGeom prst="wedgeRectCallout">
          <a:avLst>
            <a:gd name="adj1" fmla="val -54878"/>
            <a:gd name="adj2" fmla="val 17821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④</a:t>
          </a:r>
          <a:r>
            <a:rPr kumimoji="1" lang="ja-JP" altLang="en-US" sz="1100" b="1">
              <a:solidFill>
                <a:schemeClr val="accent2"/>
              </a:solidFill>
            </a:rPr>
            <a:t>暖房</a:t>
          </a:r>
          <a:r>
            <a:rPr kumimoji="1" lang="ja-JP" altLang="en-US" sz="1100"/>
            <a:t>の適格消費電力を入力</a:t>
          </a:r>
        </a:p>
      </xdr:txBody>
    </xdr:sp>
    <xdr:clientData/>
  </xdr:twoCellAnchor>
  <xdr:twoCellAnchor>
    <xdr:from>
      <xdr:col>15</xdr:col>
      <xdr:colOff>293915</xdr:colOff>
      <xdr:row>45</xdr:row>
      <xdr:rowOff>52251</xdr:rowOff>
    </xdr:from>
    <xdr:to>
      <xdr:col>18</xdr:col>
      <xdr:colOff>217715</xdr:colOff>
      <xdr:row>47</xdr:row>
      <xdr:rowOff>197031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678BC8C6-E403-4136-B68F-A1B11F828745}"/>
            </a:ext>
          </a:extLst>
        </xdr:cNvPr>
        <xdr:cNvSpPr/>
      </xdr:nvSpPr>
      <xdr:spPr>
        <a:xfrm>
          <a:off x="11919858" y="10393680"/>
          <a:ext cx="1948543" cy="623751"/>
        </a:xfrm>
        <a:prstGeom prst="wedgeRectCallout">
          <a:avLst>
            <a:gd name="adj1" fmla="val -72414"/>
            <a:gd name="adj2" fmla="val 3748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削減量が足りていないと交付対象となりません</a:t>
          </a:r>
        </a:p>
      </xdr:txBody>
    </xdr:sp>
    <xdr:clientData/>
  </xdr:twoCellAnchor>
  <xdr:twoCellAnchor>
    <xdr:from>
      <xdr:col>15</xdr:col>
      <xdr:colOff>335279</xdr:colOff>
      <xdr:row>42</xdr:row>
      <xdr:rowOff>0</xdr:rowOff>
    </xdr:from>
    <xdr:to>
      <xdr:col>18</xdr:col>
      <xdr:colOff>228599</xdr:colOff>
      <xdr:row>44</xdr:row>
      <xdr:rowOff>144780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F1ECAE5-160F-46BC-BBB5-BBDA107046E0}"/>
            </a:ext>
          </a:extLst>
        </xdr:cNvPr>
        <xdr:cNvSpPr/>
      </xdr:nvSpPr>
      <xdr:spPr>
        <a:xfrm>
          <a:off x="11961222" y="9742714"/>
          <a:ext cx="1918063" cy="612866"/>
        </a:xfrm>
        <a:prstGeom prst="wedgeRectCallout">
          <a:avLst>
            <a:gd name="adj1" fmla="val -72414"/>
            <a:gd name="adj2" fmla="val 3748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⑥申請可能となっていることを確認</a:t>
          </a: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16</xdr:col>
      <xdr:colOff>160020</xdr:colOff>
      <xdr:row>41</xdr:row>
      <xdr:rowOff>91440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6C143BA2-9D91-4491-B5B5-938B06B7C3B9}"/>
            </a:ext>
          </a:extLst>
        </xdr:cNvPr>
        <xdr:cNvSpPr/>
      </xdr:nvSpPr>
      <xdr:spPr>
        <a:xfrm>
          <a:off x="10919460" y="8846820"/>
          <a:ext cx="1501140" cy="320040"/>
        </a:xfrm>
        <a:prstGeom prst="wedgeRectCallout">
          <a:avLst>
            <a:gd name="adj1" fmla="val -56678"/>
            <a:gd name="adj2" fmla="val 22868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⑤削減量を自動計算</a:t>
          </a:r>
        </a:p>
      </xdr:txBody>
    </xdr:sp>
    <xdr:clientData/>
  </xdr:twoCellAnchor>
  <xdr:twoCellAnchor>
    <xdr:from>
      <xdr:col>12</xdr:col>
      <xdr:colOff>163286</xdr:colOff>
      <xdr:row>13</xdr:row>
      <xdr:rowOff>32657</xdr:rowOff>
    </xdr:from>
    <xdr:to>
      <xdr:col>15</xdr:col>
      <xdr:colOff>424543</xdr:colOff>
      <xdr:row>19</xdr:row>
      <xdr:rowOff>87086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DED5E551-8897-41C8-BA43-AE9A9322FDE9}"/>
            </a:ext>
          </a:extLst>
        </xdr:cNvPr>
        <xdr:cNvSpPr/>
      </xdr:nvSpPr>
      <xdr:spPr>
        <a:xfrm>
          <a:off x="9764486" y="3015343"/>
          <a:ext cx="2286000" cy="1534886"/>
        </a:xfrm>
        <a:prstGeom prst="wedgeRectCallout">
          <a:avLst>
            <a:gd name="adj1" fmla="val -95747"/>
            <a:gd name="adj2" fmla="val -47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⑦申請可能となっている機器の削減量の平均値です</a:t>
          </a:r>
          <a:endParaRPr kumimoji="1" lang="en-US" altLang="ja-JP" sz="1100"/>
        </a:p>
        <a:p>
          <a:pPr algn="l"/>
          <a:r>
            <a:rPr kumimoji="1" lang="ja-JP" altLang="en-US" sz="1100"/>
            <a:t>これを申請書に記入してください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欄を増やした場合には、必ず手計算で数字が合っていることを確認してください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261257</xdr:colOff>
      <xdr:row>34</xdr:row>
      <xdr:rowOff>195943</xdr:rowOff>
    </xdr:from>
    <xdr:to>
      <xdr:col>19</xdr:col>
      <xdr:colOff>522514</xdr:colOff>
      <xdr:row>41</xdr:row>
      <xdr:rowOff>21772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D34134CF-9D8C-49B2-ACF9-5982B0EFFEBF}"/>
            </a:ext>
          </a:extLst>
        </xdr:cNvPr>
        <xdr:cNvSpPr/>
      </xdr:nvSpPr>
      <xdr:spPr>
        <a:xfrm>
          <a:off x="12562114" y="8229600"/>
          <a:ext cx="2286000" cy="1534886"/>
        </a:xfrm>
        <a:prstGeom prst="wedgeRectCallout">
          <a:avLst>
            <a:gd name="adj1" fmla="val -95747"/>
            <a:gd name="adj2" fmla="val -470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⑦申請可能となっている機器の削減量の平均値です</a:t>
          </a:r>
          <a:endParaRPr kumimoji="1" lang="en-US" altLang="ja-JP" sz="1100"/>
        </a:p>
        <a:p>
          <a:pPr algn="l"/>
          <a:r>
            <a:rPr kumimoji="1" lang="ja-JP" altLang="en-US" sz="1100"/>
            <a:t>これを申請書に記入してください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欄を増やした場合には、必ず手計算で数字が合っていることを確認してください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6A2E-2D31-4F51-B184-365AD57FC758}">
  <sheetPr>
    <pageSetUpPr fitToPage="1"/>
  </sheetPr>
  <dimension ref="A1:M26"/>
  <sheetViews>
    <sheetView tabSelected="1" zoomScale="85" zoomScaleNormal="85" workbookViewId="0">
      <selection activeCell="A8" sqref="A8"/>
    </sheetView>
  </sheetViews>
  <sheetFormatPr defaultRowHeight="18"/>
  <cols>
    <col min="1" max="1" width="3.59765625" style="100" customWidth="1"/>
    <col min="2" max="2" width="10" bestFit="1" customWidth="1"/>
    <col min="3" max="3" width="10.296875" customWidth="1"/>
    <col min="4" max="4" width="10.19921875" customWidth="1"/>
    <col min="5" max="5" width="15.8984375" customWidth="1"/>
    <col min="6" max="6" width="11.796875" customWidth="1"/>
    <col min="7" max="7" width="10.19921875" customWidth="1"/>
    <col min="8" max="8" width="13.19921875" bestFit="1" customWidth="1"/>
    <col min="9" max="9" width="11.8984375" customWidth="1"/>
    <col min="10" max="10" width="12.59765625" customWidth="1"/>
    <col min="11" max="11" width="10.19921875" bestFit="1" customWidth="1"/>
    <col min="13" max="13" width="10.59765625" bestFit="1" customWidth="1"/>
  </cols>
  <sheetData>
    <row r="1" spans="1:13" ht="24" thickBot="1">
      <c r="A1" s="102" t="s">
        <v>27</v>
      </c>
      <c r="C1" t="s">
        <v>24</v>
      </c>
      <c r="F1" s="14"/>
      <c r="G1" s="17"/>
      <c r="K1" s="17"/>
    </row>
    <row r="2" spans="1:13" ht="18.600000000000001" thickBot="1">
      <c r="B2" s="20"/>
      <c r="C2" s="37"/>
      <c r="D2" s="37"/>
      <c r="E2" s="15"/>
      <c r="F2" s="14"/>
      <c r="G2" s="17"/>
      <c r="H2" s="73" t="s">
        <v>4</v>
      </c>
      <c r="I2" s="93"/>
      <c r="J2" s="94"/>
      <c r="K2" s="95"/>
    </row>
    <row r="3" spans="1:13" ht="18.600000000000001" thickBot="1">
      <c r="B3" s="20"/>
      <c r="C3" s="37"/>
      <c r="D3" s="37"/>
      <c r="E3" s="15"/>
      <c r="F3" s="14"/>
      <c r="G3" s="17"/>
      <c r="H3" s="73" t="s">
        <v>40</v>
      </c>
      <c r="I3" s="96" t="e">
        <f>SUMIF($K$10:$K$19,"申請可能",$J$10:$J$19)/COUNTIF($K$10:$K$19,"申請可能")</f>
        <v>#DIV/0!</v>
      </c>
      <c r="J3" s="97"/>
      <c r="K3" s="98"/>
    </row>
    <row r="4" spans="1:13">
      <c r="B4" s="43" t="s">
        <v>20</v>
      </c>
      <c r="C4" s="42" t="s">
        <v>2</v>
      </c>
      <c r="D4" s="26" t="s">
        <v>3</v>
      </c>
      <c r="E4" s="27" t="s">
        <v>0</v>
      </c>
      <c r="F4" s="17"/>
      <c r="G4" s="15"/>
      <c r="H4" s="74"/>
      <c r="I4" s="99"/>
      <c r="J4" s="99"/>
      <c r="K4" s="99"/>
      <c r="L4" s="19"/>
      <c r="M4" s="17"/>
    </row>
    <row r="5" spans="1:13" ht="18.600000000000001" thickBot="1">
      <c r="B5" s="44"/>
      <c r="C5" s="49"/>
      <c r="D5" s="50"/>
      <c r="E5" s="45">
        <f>C5*D5</f>
        <v>0</v>
      </c>
      <c r="F5" s="17"/>
      <c r="G5" s="15"/>
      <c r="H5" s="14"/>
      <c r="I5" s="92"/>
      <c r="J5" s="92"/>
      <c r="K5" s="18"/>
      <c r="L5" s="19"/>
      <c r="M5" s="17"/>
    </row>
    <row r="6" spans="1:13">
      <c r="B6" s="12"/>
      <c r="C6" s="13"/>
      <c r="D6" s="14"/>
      <c r="E6" s="17"/>
      <c r="F6" s="17"/>
      <c r="G6" s="15"/>
      <c r="H6" s="14"/>
      <c r="I6" s="17"/>
      <c r="J6" s="17"/>
      <c r="K6" s="18"/>
      <c r="L6" s="19"/>
      <c r="M6" s="17"/>
    </row>
    <row r="7" spans="1:13">
      <c r="B7" s="12"/>
      <c r="C7" s="13"/>
      <c r="D7" s="14"/>
      <c r="E7" s="17"/>
      <c r="F7" s="17"/>
      <c r="G7" s="15"/>
      <c r="H7" s="14"/>
      <c r="I7" s="17"/>
      <c r="J7" s="17"/>
      <c r="K7" s="18"/>
      <c r="L7" s="19"/>
      <c r="M7" s="17"/>
    </row>
    <row r="8" spans="1:13">
      <c r="B8" s="8" t="s">
        <v>8</v>
      </c>
      <c r="C8" s="8"/>
      <c r="D8" s="5"/>
      <c r="E8" s="5"/>
      <c r="F8" s="7" t="s">
        <v>9</v>
      </c>
      <c r="G8" s="7"/>
      <c r="H8" s="6"/>
      <c r="I8" s="6"/>
      <c r="J8" s="47" t="s">
        <v>22</v>
      </c>
      <c r="K8" s="46"/>
    </row>
    <row r="9" spans="1:13">
      <c r="A9" s="103"/>
      <c r="B9" s="35" t="s">
        <v>7</v>
      </c>
      <c r="C9" s="9" t="s">
        <v>15</v>
      </c>
      <c r="D9" s="70" t="s">
        <v>0</v>
      </c>
      <c r="E9" s="10" t="s">
        <v>1</v>
      </c>
      <c r="F9" s="35" t="s">
        <v>7</v>
      </c>
      <c r="G9" s="9" t="s">
        <v>15</v>
      </c>
      <c r="H9" s="70" t="s">
        <v>0</v>
      </c>
      <c r="I9" s="10" t="s">
        <v>1</v>
      </c>
      <c r="J9" s="88" t="s">
        <v>36</v>
      </c>
      <c r="K9" s="11" t="s">
        <v>13</v>
      </c>
    </row>
    <row r="10" spans="1:13">
      <c r="A10" s="103" t="s">
        <v>16</v>
      </c>
      <c r="B10" s="75"/>
      <c r="C10" s="2"/>
      <c r="D10" s="71">
        <f>$E$5</f>
        <v>0</v>
      </c>
      <c r="E10" s="3">
        <f>C10*D10/1000</f>
        <v>0</v>
      </c>
      <c r="F10" s="75"/>
      <c r="G10" s="2"/>
      <c r="H10" s="71">
        <f>D10</f>
        <v>0</v>
      </c>
      <c r="I10" s="3">
        <f>G10*H10/1000</f>
        <v>0</v>
      </c>
      <c r="J10" s="91">
        <f>IFERROR((E10-I10)/E10,0)</f>
        <v>0</v>
      </c>
      <c r="K10" s="90" t="str">
        <f>IF(J10&lt;50%,"削減量不足","申請可能")</f>
        <v>削減量不足</v>
      </c>
    </row>
    <row r="11" spans="1:13">
      <c r="A11" s="103" t="s">
        <v>17</v>
      </c>
      <c r="B11" s="75"/>
      <c r="C11" s="21"/>
      <c r="D11" s="71">
        <f>$E$5</f>
        <v>0</v>
      </c>
      <c r="E11" s="3">
        <f>C11*D11/1000</f>
        <v>0</v>
      </c>
      <c r="F11" s="75"/>
      <c r="G11" s="21"/>
      <c r="H11" s="72">
        <f>D11</f>
        <v>0</v>
      </c>
      <c r="I11" s="3">
        <f>G11*H11/1000</f>
        <v>0</v>
      </c>
      <c r="J11" s="91">
        <f>IFERROR((E11-I11)/E11,0)</f>
        <v>0</v>
      </c>
      <c r="K11" s="90" t="str">
        <f>IF(J11&lt;50%,"削減量不足","申請可能")</f>
        <v>削減量不足</v>
      </c>
    </row>
    <row r="12" spans="1:13">
      <c r="A12" s="103" t="s">
        <v>18</v>
      </c>
      <c r="B12" s="75"/>
      <c r="C12" s="21"/>
      <c r="D12" s="71">
        <f>$E$5</f>
        <v>0</v>
      </c>
      <c r="E12" s="3">
        <f>C12*D12/1000</f>
        <v>0</v>
      </c>
      <c r="F12" s="75"/>
      <c r="G12" s="21"/>
      <c r="H12" s="72">
        <f>D12</f>
        <v>0</v>
      </c>
      <c r="I12" s="3">
        <f>G12*H12/1000</f>
        <v>0</v>
      </c>
      <c r="J12" s="91">
        <f>IFERROR((E12-I12)/E12,0)</f>
        <v>0</v>
      </c>
      <c r="K12" s="90" t="str">
        <f>IF(J12&lt;50%,"削減量不足","申請可能")</f>
        <v>削減量不足</v>
      </c>
    </row>
    <row r="13" spans="1:13">
      <c r="A13" s="103" t="s">
        <v>41</v>
      </c>
      <c r="B13" s="75"/>
      <c r="C13" s="21"/>
      <c r="D13" s="71">
        <f t="shared" ref="D13:D19" si="0">$E$5</f>
        <v>0</v>
      </c>
      <c r="E13" s="3">
        <f t="shared" ref="E13:E19" si="1">C13*D13/1000</f>
        <v>0</v>
      </c>
      <c r="F13" s="75"/>
      <c r="G13" s="21"/>
      <c r="H13" s="72">
        <f t="shared" ref="H13:H19" si="2">D13</f>
        <v>0</v>
      </c>
      <c r="I13" s="3">
        <f t="shared" ref="I13:I19" si="3">G13*H13/1000</f>
        <v>0</v>
      </c>
      <c r="J13" s="91">
        <f t="shared" ref="J13:J19" si="4">IFERROR((E13-I13)/E13,0)</f>
        <v>0</v>
      </c>
      <c r="K13" s="90" t="str">
        <f t="shared" ref="K13:K19" si="5">IF(J13&lt;50%,"削減量不足","申請可能")</f>
        <v>削減量不足</v>
      </c>
    </row>
    <row r="14" spans="1:13">
      <c r="A14" s="103" t="s">
        <v>42</v>
      </c>
      <c r="B14" s="75"/>
      <c r="C14" s="21"/>
      <c r="D14" s="71">
        <f t="shared" si="0"/>
        <v>0</v>
      </c>
      <c r="E14" s="3">
        <f t="shared" si="1"/>
        <v>0</v>
      </c>
      <c r="F14" s="75"/>
      <c r="G14" s="21"/>
      <c r="H14" s="72">
        <f t="shared" si="2"/>
        <v>0</v>
      </c>
      <c r="I14" s="3">
        <f t="shared" si="3"/>
        <v>0</v>
      </c>
      <c r="J14" s="91">
        <f t="shared" si="4"/>
        <v>0</v>
      </c>
      <c r="K14" s="90" t="str">
        <f t="shared" si="5"/>
        <v>削減量不足</v>
      </c>
    </row>
    <row r="15" spans="1:13">
      <c r="A15" s="103" t="s">
        <v>43</v>
      </c>
      <c r="B15" s="75"/>
      <c r="C15" s="21"/>
      <c r="D15" s="71">
        <f t="shared" si="0"/>
        <v>0</v>
      </c>
      <c r="E15" s="3">
        <f t="shared" si="1"/>
        <v>0</v>
      </c>
      <c r="F15" s="75"/>
      <c r="G15" s="21"/>
      <c r="H15" s="72">
        <f t="shared" si="2"/>
        <v>0</v>
      </c>
      <c r="I15" s="3">
        <f t="shared" si="3"/>
        <v>0</v>
      </c>
      <c r="J15" s="91">
        <f t="shared" si="4"/>
        <v>0</v>
      </c>
      <c r="K15" s="90" t="str">
        <f t="shared" si="5"/>
        <v>削減量不足</v>
      </c>
    </row>
    <row r="16" spans="1:13">
      <c r="A16" s="103" t="s">
        <v>44</v>
      </c>
      <c r="B16" s="75"/>
      <c r="C16" s="21"/>
      <c r="D16" s="71">
        <f t="shared" si="0"/>
        <v>0</v>
      </c>
      <c r="E16" s="3">
        <f t="shared" si="1"/>
        <v>0</v>
      </c>
      <c r="F16" s="75"/>
      <c r="G16" s="21"/>
      <c r="H16" s="72">
        <f t="shared" si="2"/>
        <v>0</v>
      </c>
      <c r="I16" s="3">
        <f t="shared" si="3"/>
        <v>0</v>
      </c>
      <c r="J16" s="91">
        <f t="shared" si="4"/>
        <v>0</v>
      </c>
      <c r="K16" s="90" t="str">
        <f t="shared" si="5"/>
        <v>削減量不足</v>
      </c>
    </row>
    <row r="17" spans="1:11">
      <c r="A17" s="103" t="s">
        <v>45</v>
      </c>
      <c r="B17" s="75"/>
      <c r="C17" s="21"/>
      <c r="D17" s="71">
        <f t="shared" si="0"/>
        <v>0</v>
      </c>
      <c r="E17" s="3">
        <f t="shared" si="1"/>
        <v>0</v>
      </c>
      <c r="F17" s="75"/>
      <c r="G17" s="21"/>
      <c r="H17" s="72">
        <f t="shared" si="2"/>
        <v>0</v>
      </c>
      <c r="I17" s="3">
        <f t="shared" si="3"/>
        <v>0</v>
      </c>
      <c r="J17" s="91">
        <f t="shared" si="4"/>
        <v>0</v>
      </c>
      <c r="K17" s="90" t="str">
        <f t="shared" si="5"/>
        <v>削減量不足</v>
      </c>
    </row>
    <row r="18" spans="1:11">
      <c r="A18" s="103" t="s">
        <v>46</v>
      </c>
      <c r="B18" s="75"/>
      <c r="C18" s="21"/>
      <c r="D18" s="71">
        <f t="shared" si="0"/>
        <v>0</v>
      </c>
      <c r="E18" s="3">
        <f t="shared" si="1"/>
        <v>0</v>
      </c>
      <c r="F18" s="75"/>
      <c r="G18" s="21"/>
      <c r="H18" s="72">
        <f t="shared" si="2"/>
        <v>0</v>
      </c>
      <c r="I18" s="3">
        <f t="shared" si="3"/>
        <v>0</v>
      </c>
      <c r="J18" s="91">
        <f t="shared" si="4"/>
        <v>0</v>
      </c>
      <c r="K18" s="90" t="str">
        <f t="shared" si="5"/>
        <v>削減量不足</v>
      </c>
    </row>
    <row r="19" spans="1:11">
      <c r="A19" s="103" t="s">
        <v>47</v>
      </c>
      <c r="B19" s="75"/>
      <c r="C19" s="21"/>
      <c r="D19" s="71">
        <f t="shared" si="0"/>
        <v>0</v>
      </c>
      <c r="E19" s="3">
        <f t="shared" si="1"/>
        <v>0</v>
      </c>
      <c r="F19" s="75"/>
      <c r="G19" s="21"/>
      <c r="H19" s="72">
        <f t="shared" si="2"/>
        <v>0</v>
      </c>
      <c r="I19" s="3">
        <f t="shared" si="3"/>
        <v>0</v>
      </c>
      <c r="J19" s="91">
        <f t="shared" si="4"/>
        <v>0</v>
      </c>
      <c r="K19" s="90" t="str">
        <f t="shared" si="5"/>
        <v>削減量不足</v>
      </c>
    </row>
    <row r="25" spans="1:11">
      <c r="A25" s="101"/>
      <c r="B25" s="13"/>
    </row>
    <row r="26" spans="1:11">
      <c r="A26" s="101"/>
      <c r="B26" s="13"/>
    </row>
  </sheetData>
  <mergeCells count="4">
    <mergeCell ref="I5:J5"/>
    <mergeCell ref="I2:K2"/>
    <mergeCell ref="I3:K3"/>
    <mergeCell ref="I4:K4"/>
  </mergeCells>
  <phoneticPr fontId="2"/>
  <conditionalFormatting sqref="K10:K19">
    <cfRule type="cellIs" dxfId="1" priority="24" operator="equal">
      <formula>"削減量不足"</formula>
    </cfRule>
  </conditionalFormatting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BB3DD-0AEE-4194-9640-B04AD7D99C0F}">
  <sheetPr>
    <pageSetUpPr fitToPage="1"/>
  </sheetPr>
  <dimension ref="A1:Q27"/>
  <sheetViews>
    <sheetView zoomScale="85" zoomScaleNormal="85" workbookViewId="0">
      <selection activeCell="C20" sqref="C20"/>
    </sheetView>
  </sheetViews>
  <sheetFormatPr defaultRowHeight="18"/>
  <cols>
    <col min="1" max="1" width="3.296875" customWidth="1"/>
    <col min="2" max="2" width="10.19921875" bestFit="1" customWidth="1"/>
    <col min="3" max="3" width="14.19921875" bestFit="1" customWidth="1"/>
    <col min="4" max="4" width="10.59765625" bestFit="1" customWidth="1"/>
    <col min="5" max="5" width="14.19921875" bestFit="1" customWidth="1"/>
    <col min="6" max="6" width="10.59765625" bestFit="1" customWidth="1"/>
    <col min="7" max="7" width="8.796875" bestFit="1" customWidth="1"/>
    <col min="8" max="8" width="10.19921875" bestFit="1" customWidth="1"/>
    <col min="9" max="9" width="13.19921875" bestFit="1" customWidth="1"/>
    <col min="10" max="10" width="10.59765625" bestFit="1" customWidth="1"/>
    <col min="11" max="11" width="13.19921875" bestFit="1" customWidth="1"/>
    <col min="12" max="12" width="10.59765625" bestFit="1" customWidth="1"/>
    <col min="14" max="15" width="8.796875" bestFit="1" customWidth="1"/>
    <col min="16" max="16" width="10.59765625" bestFit="1" customWidth="1"/>
    <col min="17" max="17" width="10.19921875" bestFit="1" customWidth="1"/>
    <col min="18" max="18" width="13.19921875" bestFit="1" customWidth="1"/>
  </cols>
  <sheetData>
    <row r="1" spans="1:17" ht="24" thickBot="1">
      <c r="A1" s="76" t="s">
        <v>28</v>
      </c>
      <c r="C1" s="13"/>
      <c r="D1" t="s">
        <v>23</v>
      </c>
      <c r="I1" s="13"/>
      <c r="J1" s="14"/>
      <c r="K1" s="14"/>
      <c r="P1" s="17"/>
      <c r="Q1" s="16"/>
    </row>
    <row r="2" spans="1:17" ht="18.600000000000001" thickBot="1">
      <c r="B2" s="20"/>
      <c r="C2" s="13"/>
      <c r="D2" s="14"/>
      <c r="E2" s="14"/>
      <c r="H2" s="15"/>
      <c r="I2" s="13"/>
      <c r="J2" s="14"/>
      <c r="K2" s="14"/>
      <c r="L2" s="73" t="s">
        <v>4</v>
      </c>
      <c r="M2" s="93"/>
      <c r="N2" s="94"/>
      <c r="O2" s="95"/>
      <c r="P2" s="17"/>
      <c r="Q2" s="16"/>
    </row>
    <row r="3" spans="1:17" ht="18.600000000000001" thickBot="1">
      <c r="B3" s="24" t="s">
        <v>21</v>
      </c>
      <c r="C3" s="25" t="s">
        <v>2</v>
      </c>
      <c r="D3" s="26" t="s">
        <v>3</v>
      </c>
      <c r="E3" s="27" t="s">
        <v>0</v>
      </c>
      <c r="F3" s="17"/>
      <c r="G3" s="17"/>
      <c r="H3" s="15"/>
      <c r="I3" s="13"/>
      <c r="J3" s="14"/>
      <c r="K3" s="14"/>
      <c r="L3" s="73" t="s">
        <v>40</v>
      </c>
      <c r="M3" s="96" t="e">
        <f>SUMIF($O$10:$O$14,"申請可能",$N$10:$N$14)/COUNTIF(O10:O14,"申請可能")</f>
        <v>#DIV/0!</v>
      </c>
      <c r="N3" s="97"/>
      <c r="O3" s="98"/>
      <c r="P3" s="17"/>
      <c r="Q3" s="16"/>
    </row>
    <row r="4" spans="1:17">
      <c r="B4" s="28" t="s">
        <v>5</v>
      </c>
      <c r="C4" s="51"/>
      <c r="D4" s="51"/>
      <c r="E4" s="23">
        <f>C4*D4</f>
        <v>0</v>
      </c>
      <c r="F4" s="17"/>
      <c r="G4" s="17"/>
      <c r="H4" s="15"/>
      <c r="I4" s="13"/>
      <c r="J4" s="14"/>
      <c r="K4" s="14"/>
      <c r="L4" s="74"/>
      <c r="M4" s="99"/>
      <c r="N4" s="99"/>
      <c r="O4" s="99"/>
      <c r="P4" s="17"/>
      <c r="Q4" s="16"/>
    </row>
    <row r="5" spans="1:17" ht="18.600000000000001" thickBot="1">
      <c r="B5" s="29" t="s">
        <v>6</v>
      </c>
      <c r="C5" s="50"/>
      <c r="D5" s="52"/>
      <c r="E5" s="30">
        <f>C5*D5</f>
        <v>0</v>
      </c>
      <c r="F5" s="17"/>
      <c r="G5" s="17"/>
      <c r="H5" s="15"/>
      <c r="I5" s="13"/>
      <c r="J5" s="14"/>
      <c r="K5" s="14"/>
      <c r="L5" s="17"/>
      <c r="M5" s="17"/>
      <c r="N5" s="18"/>
      <c r="O5" s="19"/>
      <c r="P5" s="17"/>
      <c r="Q5" s="16"/>
    </row>
    <row r="6" spans="1:17">
      <c r="B6" s="12"/>
      <c r="C6" s="13"/>
      <c r="D6" s="14"/>
      <c r="E6" s="14"/>
      <c r="F6" s="17"/>
      <c r="G6" s="17"/>
      <c r="H6" s="15"/>
      <c r="I6" s="13"/>
      <c r="J6" s="14"/>
      <c r="K6" s="14"/>
      <c r="L6" s="17"/>
      <c r="M6" s="17"/>
      <c r="N6" s="36"/>
      <c r="O6" s="19"/>
      <c r="P6" s="17"/>
      <c r="Q6" s="16"/>
    </row>
    <row r="7" spans="1:17">
      <c r="C7" s="13"/>
      <c r="D7" s="14"/>
      <c r="E7" s="14"/>
      <c r="F7" s="17"/>
      <c r="G7" s="17"/>
      <c r="H7" s="15"/>
      <c r="I7" s="13"/>
      <c r="J7" s="14"/>
      <c r="K7" s="14"/>
      <c r="L7" s="17"/>
      <c r="M7" s="17"/>
      <c r="N7" s="36"/>
      <c r="O7" s="19"/>
      <c r="P7" s="17"/>
      <c r="Q7" s="16"/>
    </row>
    <row r="8" spans="1:17">
      <c r="B8" s="8" t="s">
        <v>8</v>
      </c>
      <c r="C8" s="5"/>
      <c r="D8" s="5" t="s">
        <v>12</v>
      </c>
      <c r="E8" s="5"/>
      <c r="F8" s="5"/>
      <c r="G8" s="5"/>
      <c r="H8" s="7" t="s">
        <v>9</v>
      </c>
      <c r="I8" s="7"/>
      <c r="J8" s="6"/>
      <c r="K8" s="6"/>
      <c r="L8" s="6"/>
      <c r="M8" s="6"/>
      <c r="N8" s="47" t="s">
        <v>22</v>
      </c>
      <c r="O8" s="46"/>
    </row>
    <row r="9" spans="1:17">
      <c r="A9" s="106"/>
      <c r="B9" s="35" t="s">
        <v>7</v>
      </c>
      <c r="C9" s="9" t="s">
        <v>14</v>
      </c>
      <c r="D9" s="9" t="s">
        <v>0</v>
      </c>
      <c r="E9" s="31" t="s">
        <v>14</v>
      </c>
      <c r="F9" s="31" t="s">
        <v>0</v>
      </c>
      <c r="G9" s="10" t="s">
        <v>1</v>
      </c>
      <c r="H9" s="35" t="s">
        <v>7</v>
      </c>
      <c r="I9" s="9" t="s">
        <v>14</v>
      </c>
      <c r="J9" s="9" t="s">
        <v>0</v>
      </c>
      <c r="K9" s="31" t="s">
        <v>14</v>
      </c>
      <c r="L9" s="31" t="s">
        <v>0</v>
      </c>
      <c r="M9" s="10" t="s">
        <v>1</v>
      </c>
      <c r="N9" s="88" t="s">
        <v>36</v>
      </c>
      <c r="O9" s="11" t="s">
        <v>13</v>
      </c>
    </row>
    <row r="10" spans="1:17">
      <c r="A10" s="104" t="s">
        <v>10</v>
      </c>
      <c r="B10" s="34"/>
      <c r="C10" s="2"/>
      <c r="D10" s="22">
        <f>$E$4</f>
        <v>0</v>
      </c>
      <c r="E10" s="2"/>
      <c r="F10" s="32">
        <f>$E$5</f>
        <v>0</v>
      </c>
      <c r="G10" s="3">
        <f>C10*D10+E10*F10</f>
        <v>0</v>
      </c>
      <c r="H10" s="34"/>
      <c r="I10" s="2"/>
      <c r="J10" s="22">
        <f>D10</f>
        <v>0</v>
      </c>
      <c r="K10" s="2"/>
      <c r="L10" s="33">
        <f>F10</f>
        <v>0</v>
      </c>
      <c r="M10" s="3">
        <f>I10*J10+K10*L10</f>
        <v>0</v>
      </c>
      <c r="N10" s="89">
        <f>IFERROR((G10-M10)/G10,0)</f>
        <v>0</v>
      </c>
      <c r="O10" s="90" t="str">
        <f>IF(N10&lt;30%,"削減量不足","申請可能")</f>
        <v>削減量不足</v>
      </c>
    </row>
    <row r="11" spans="1:17">
      <c r="A11" s="104" t="s">
        <v>11</v>
      </c>
      <c r="B11" s="34"/>
      <c r="C11" s="2"/>
      <c r="D11" s="22">
        <f>$E$4</f>
        <v>0</v>
      </c>
      <c r="E11" s="2"/>
      <c r="F11" s="32">
        <f>$E$5</f>
        <v>0</v>
      </c>
      <c r="G11" s="3">
        <f>C11*D11+E11*F11</f>
        <v>0</v>
      </c>
      <c r="H11" s="34"/>
      <c r="I11" s="2"/>
      <c r="J11" s="1">
        <f>D11</f>
        <v>0</v>
      </c>
      <c r="K11" s="2"/>
      <c r="L11" s="33">
        <f>F11</f>
        <v>0</v>
      </c>
      <c r="M11" s="3">
        <f>I11*J11+K11*L11</f>
        <v>0</v>
      </c>
      <c r="N11" s="89">
        <f>IFERROR((G11-M11)/G11,0)</f>
        <v>0</v>
      </c>
      <c r="O11" s="90" t="str">
        <f>IF(N11&lt;30%,"削減量不足","申請可能")</f>
        <v>削減量不足</v>
      </c>
    </row>
    <row r="12" spans="1:17">
      <c r="A12" s="104" t="s">
        <v>19</v>
      </c>
      <c r="B12" s="34"/>
      <c r="C12" s="2"/>
      <c r="D12" s="22">
        <f>$E$4</f>
        <v>0</v>
      </c>
      <c r="E12" s="2"/>
      <c r="F12" s="32">
        <f>$E$5</f>
        <v>0</v>
      </c>
      <c r="G12" s="3">
        <f>C12*D12+E12*F12</f>
        <v>0</v>
      </c>
      <c r="H12" s="34"/>
      <c r="I12" s="2"/>
      <c r="J12" s="1">
        <f>D12</f>
        <v>0</v>
      </c>
      <c r="K12" s="2"/>
      <c r="L12" s="33">
        <f>F12</f>
        <v>0</v>
      </c>
      <c r="M12" s="3">
        <f>I12*J12+K12*L12</f>
        <v>0</v>
      </c>
      <c r="N12" s="89">
        <f>IFERROR((G12-M12)/G12,0)</f>
        <v>0</v>
      </c>
      <c r="O12" s="90" t="str">
        <f>IF(N12&lt;30%,"削減量不足","申請可能")</f>
        <v>削減量不足</v>
      </c>
    </row>
    <row r="13" spans="1:17">
      <c r="A13" s="105" t="s">
        <v>48</v>
      </c>
      <c r="B13" s="34"/>
      <c r="C13" s="2"/>
      <c r="D13" s="22">
        <f t="shared" ref="D13:D14" si="0">$E$4</f>
        <v>0</v>
      </c>
      <c r="E13" s="2"/>
      <c r="F13" s="32">
        <f t="shared" ref="F13:F14" si="1">$E$5</f>
        <v>0</v>
      </c>
      <c r="G13" s="3">
        <f t="shared" ref="G13:G14" si="2">C13*D13+E13*F13</f>
        <v>0</v>
      </c>
      <c r="H13" s="34"/>
      <c r="I13" s="2"/>
      <c r="J13" s="1">
        <f t="shared" ref="J13:J14" si="3">D13</f>
        <v>0</v>
      </c>
      <c r="K13" s="2"/>
      <c r="L13" s="33">
        <f t="shared" ref="L13:L14" si="4">F13</f>
        <v>0</v>
      </c>
      <c r="M13" s="3">
        <f t="shared" ref="M13:M14" si="5">I13*J13+K13*L13</f>
        <v>0</v>
      </c>
      <c r="N13" s="89">
        <f t="shared" ref="N13:N14" si="6">IFERROR((G13-M13)/G13,0)</f>
        <v>0</v>
      </c>
      <c r="O13" s="90" t="str">
        <f t="shared" ref="O13:O14" si="7">IF(N13&lt;30%,"削減量不足","申請可能")</f>
        <v>削減量不足</v>
      </c>
    </row>
    <row r="14" spans="1:17">
      <c r="A14" s="105" t="s">
        <v>42</v>
      </c>
      <c r="B14" s="34"/>
      <c r="C14" s="2"/>
      <c r="D14" s="22">
        <f t="shared" si="0"/>
        <v>0</v>
      </c>
      <c r="E14" s="2"/>
      <c r="F14" s="32">
        <f t="shared" si="1"/>
        <v>0</v>
      </c>
      <c r="G14" s="3">
        <f t="shared" si="2"/>
        <v>0</v>
      </c>
      <c r="H14" s="34"/>
      <c r="I14" s="2"/>
      <c r="J14" s="1">
        <f t="shared" si="3"/>
        <v>0</v>
      </c>
      <c r="K14" s="2"/>
      <c r="L14" s="33">
        <f t="shared" si="4"/>
        <v>0</v>
      </c>
      <c r="M14" s="3">
        <f t="shared" si="5"/>
        <v>0</v>
      </c>
      <c r="N14" s="89">
        <f t="shared" si="6"/>
        <v>0</v>
      </c>
      <c r="O14" s="90" t="str">
        <f t="shared" si="7"/>
        <v>削減量不足</v>
      </c>
    </row>
    <row r="16" spans="1:17">
      <c r="B16" s="37"/>
      <c r="C16" s="13"/>
      <c r="D16" s="38"/>
      <c r="E16" s="13"/>
    </row>
    <row r="17" spans="2:5">
      <c r="B17" s="37"/>
      <c r="C17" s="13"/>
      <c r="D17" s="38"/>
      <c r="E17" s="13"/>
    </row>
    <row r="26" spans="2:5">
      <c r="B26" s="37"/>
      <c r="C26" s="13"/>
      <c r="D26" s="38"/>
      <c r="E26" s="13"/>
    </row>
    <row r="27" spans="2:5">
      <c r="B27" s="37"/>
      <c r="C27" s="13"/>
      <c r="D27" s="38"/>
      <c r="E27" s="13"/>
    </row>
  </sheetData>
  <mergeCells count="3">
    <mergeCell ref="M2:O2"/>
    <mergeCell ref="M3:O3"/>
    <mergeCell ref="M4:O4"/>
  </mergeCells>
  <phoneticPr fontId="2"/>
  <conditionalFormatting sqref="O10:O14">
    <cfRule type="cellIs" dxfId="0" priority="21" operator="equal">
      <formula>"削減量不足"</formula>
    </cfRule>
  </conditionalFormatting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620C-6660-4CBD-91EB-91AE74476F74}">
  <dimension ref="A1:U56"/>
  <sheetViews>
    <sheetView topLeftCell="A25" zoomScale="70" zoomScaleNormal="70" workbookViewId="0">
      <selection activeCell="A9" sqref="A9"/>
    </sheetView>
  </sheetViews>
  <sheetFormatPr defaultRowHeight="18"/>
  <cols>
    <col min="1" max="1" width="3.3984375" customWidth="1"/>
    <col min="2" max="2" width="11.296875" customWidth="1"/>
    <col min="3" max="3" width="13.69921875" customWidth="1"/>
    <col min="5" max="5" width="13.69921875" bestFit="1" customWidth="1"/>
    <col min="6" max="6" width="10.3984375" customWidth="1"/>
    <col min="9" max="9" width="13.69921875" bestFit="1" customWidth="1"/>
    <col min="11" max="11" width="13.69921875" bestFit="1" customWidth="1"/>
    <col min="12" max="12" width="10.59765625" bestFit="1" customWidth="1"/>
  </cols>
  <sheetData>
    <row r="1" spans="1:12">
      <c r="A1" s="68" t="s">
        <v>25</v>
      </c>
      <c r="C1" t="s">
        <v>26</v>
      </c>
    </row>
    <row r="2" spans="1:12">
      <c r="A2">
        <v>1</v>
      </c>
      <c r="B2" t="s">
        <v>35</v>
      </c>
    </row>
    <row r="3" spans="1:12">
      <c r="A3">
        <v>2</v>
      </c>
      <c r="B3" t="s">
        <v>34</v>
      </c>
    </row>
    <row r="4" spans="1:12">
      <c r="A4">
        <v>3</v>
      </c>
      <c r="B4" t="s">
        <v>33</v>
      </c>
    </row>
    <row r="5" spans="1:12">
      <c r="A5">
        <v>4</v>
      </c>
      <c r="B5" t="s">
        <v>32</v>
      </c>
    </row>
    <row r="6" spans="1:12">
      <c r="A6">
        <v>5</v>
      </c>
      <c r="B6" t="s">
        <v>31</v>
      </c>
    </row>
    <row r="7" spans="1:12">
      <c r="A7">
        <v>6</v>
      </c>
      <c r="B7" t="s">
        <v>30</v>
      </c>
    </row>
    <row r="8" spans="1:12">
      <c r="A8" s="67" t="s">
        <v>29</v>
      </c>
      <c r="B8" t="s">
        <v>38</v>
      </c>
    </row>
    <row r="9" spans="1:12">
      <c r="A9" s="67">
        <v>7</v>
      </c>
      <c r="B9" t="s">
        <v>51</v>
      </c>
    </row>
    <row r="10" spans="1:12">
      <c r="A10">
        <v>8</v>
      </c>
      <c r="B10" t="s">
        <v>37</v>
      </c>
    </row>
    <row r="11" spans="1:12">
      <c r="A11" s="67" t="s">
        <v>29</v>
      </c>
      <c r="B11" t="s">
        <v>39</v>
      </c>
    </row>
    <row r="12" spans="1:12" ht="18.600000000000001" thickBot="1"/>
    <row r="13" spans="1:1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5"/>
    </row>
    <row r="14" spans="1:12" ht="24" thickBot="1">
      <c r="A14" s="82" t="s">
        <v>27</v>
      </c>
      <c r="B14" s="37"/>
      <c r="C14" s="37" t="s">
        <v>24</v>
      </c>
      <c r="D14" s="37"/>
      <c r="E14" s="37"/>
      <c r="F14" s="14"/>
      <c r="G14" s="17"/>
      <c r="H14" s="37"/>
      <c r="I14" s="37"/>
      <c r="J14" s="37"/>
      <c r="K14" s="17"/>
      <c r="L14" s="57"/>
    </row>
    <row r="15" spans="1:12" ht="18.600000000000001" thickBot="1">
      <c r="A15" s="56"/>
      <c r="B15" s="20"/>
      <c r="C15" s="37"/>
      <c r="D15" s="37"/>
      <c r="E15" s="15"/>
      <c r="F15" s="14"/>
      <c r="G15" s="17"/>
      <c r="H15" s="73" t="s">
        <v>4</v>
      </c>
      <c r="I15" s="93" t="s">
        <v>52</v>
      </c>
      <c r="J15" s="94"/>
      <c r="K15" s="95"/>
      <c r="L15" s="57"/>
    </row>
    <row r="16" spans="1:12" ht="18.600000000000001" thickBot="1">
      <c r="A16" s="56"/>
      <c r="B16" s="20"/>
      <c r="C16" s="37"/>
      <c r="D16" s="37"/>
      <c r="E16" s="15"/>
      <c r="F16" s="14"/>
      <c r="G16" s="17"/>
      <c r="H16" s="73" t="s">
        <v>40</v>
      </c>
      <c r="I16" s="96">
        <v>0.6</v>
      </c>
      <c r="J16" s="97"/>
      <c r="K16" s="98"/>
      <c r="L16" s="57"/>
    </row>
    <row r="17" spans="1:21">
      <c r="A17" s="56"/>
      <c r="B17" s="43" t="s">
        <v>20</v>
      </c>
      <c r="C17" s="42" t="s">
        <v>2</v>
      </c>
      <c r="D17" s="26" t="s">
        <v>3</v>
      </c>
      <c r="E17" s="27" t="s">
        <v>0</v>
      </c>
      <c r="F17" s="17"/>
      <c r="G17" s="15"/>
      <c r="H17" s="74"/>
      <c r="I17" s="99"/>
      <c r="J17" s="99"/>
      <c r="K17" s="99"/>
      <c r="L17" s="87"/>
    </row>
    <row r="18" spans="1:21" ht="18.600000000000001" thickBot="1">
      <c r="A18" s="56"/>
      <c r="B18" s="44"/>
      <c r="C18" s="49">
        <v>10</v>
      </c>
      <c r="D18" s="50">
        <v>10</v>
      </c>
      <c r="E18" s="45">
        <f>C18*D18</f>
        <v>100</v>
      </c>
      <c r="F18" s="17"/>
      <c r="G18" s="15"/>
      <c r="H18" s="14"/>
      <c r="I18" s="92"/>
      <c r="J18" s="92"/>
      <c r="K18" s="18"/>
      <c r="L18" s="87"/>
    </row>
    <row r="19" spans="1:21">
      <c r="A19" s="56"/>
      <c r="B19" s="12"/>
      <c r="C19" s="13"/>
      <c r="D19" s="14"/>
      <c r="E19" s="17"/>
      <c r="F19" s="17"/>
      <c r="G19" s="15"/>
      <c r="H19" s="14"/>
      <c r="I19" s="17"/>
      <c r="J19" s="17"/>
      <c r="K19" s="18"/>
      <c r="L19" s="87"/>
      <c r="U19" s="68"/>
    </row>
    <row r="20" spans="1:21">
      <c r="A20" s="56"/>
      <c r="B20" s="12"/>
      <c r="C20" s="13"/>
      <c r="D20" s="14"/>
      <c r="E20" s="17"/>
      <c r="F20" s="17"/>
      <c r="G20" s="15"/>
      <c r="H20" s="14"/>
      <c r="I20" s="17"/>
      <c r="J20" s="17"/>
      <c r="K20" s="18"/>
      <c r="L20" s="87"/>
    </row>
    <row r="21" spans="1:21" ht="18.600000000000001" thickBot="1">
      <c r="A21" s="56"/>
      <c r="B21" s="58" t="s">
        <v>8</v>
      </c>
      <c r="C21" s="58"/>
      <c r="D21" s="59"/>
      <c r="E21" s="59"/>
      <c r="F21" s="60" t="s">
        <v>9</v>
      </c>
      <c r="G21" s="60"/>
      <c r="H21" s="61"/>
      <c r="I21" s="61"/>
      <c r="J21" s="62" t="s">
        <v>22</v>
      </c>
      <c r="K21" s="63"/>
      <c r="L21" s="57"/>
    </row>
    <row r="22" spans="1:21">
      <c r="A22" s="56"/>
      <c r="B22" s="35" t="s">
        <v>7</v>
      </c>
      <c r="C22" s="9" t="s">
        <v>15</v>
      </c>
      <c r="D22" s="70" t="s">
        <v>0</v>
      </c>
      <c r="E22" s="10" t="s">
        <v>1</v>
      </c>
      <c r="F22" s="35" t="s">
        <v>7</v>
      </c>
      <c r="G22" s="9" t="s">
        <v>15</v>
      </c>
      <c r="H22" s="70" t="s">
        <v>0</v>
      </c>
      <c r="I22" s="10" t="s">
        <v>1</v>
      </c>
      <c r="J22" s="11" t="s">
        <v>36</v>
      </c>
      <c r="K22" s="40" t="s">
        <v>13</v>
      </c>
      <c r="L22" s="57"/>
    </row>
    <row r="23" spans="1:21" ht="18.600000000000001" thickBot="1">
      <c r="A23" s="56" t="s">
        <v>10</v>
      </c>
      <c r="B23" s="75"/>
      <c r="C23" s="2">
        <v>30</v>
      </c>
      <c r="D23" s="71">
        <v>100</v>
      </c>
      <c r="E23" s="3">
        <v>3</v>
      </c>
      <c r="F23" s="75"/>
      <c r="G23" s="2">
        <v>15</v>
      </c>
      <c r="H23" s="71">
        <v>100</v>
      </c>
      <c r="I23" s="3">
        <v>1.5</v>
      </c>
      <c r="J23" s="4">
        <v>0.5</v>
      </c>
      <c r="K23" s="48" t="s">
        <v>49</v>
      </c>
      <c r="L23" s="57"/>
    </row>
    <row r="24" spans="1:21" ht="18.600000000000001" thickBot="1">
      <c r="A24" s="56" t="s">
        <v>11</v>
      </c>
      <c r="B24" s="75"/>
      <c r="C24" s="21">
        <v>20</v>
      </c>
      <c r="D24" s="71">
        <v>100</v>
      </c>
      <c r="E24" s="3">
        <v>2</v>
      </c>
      <c r="F24" s="75"/>
      <c r="G24" s="21">
        <v>20</v>
      </c>
      <c r="H24" s="72">
        <v>100</v>
      </c>
      <c r="I24" s="3">
        <v>2</v>
      </c>
      <c r="J24" s="4">
        <v>0</v>
      </c>
      <c r="K24" s="69" t="s">
        <v>50</v>
      </c>
      <c r="L24" s="57"/>
    </row>
    <row r="25" spans="1:21" ht="18.600000000000001" thickBot="1">
      <c r="A25" s="56" t="s">
        <v>18</v>
      </c>
      <c r="B25" s="75"/>
      <c r="C25" s="21">
        <v>10</v>
      </c>
      <c r="D25" s="71">
        <v>100</v>
      </c>
      <c r="E25" s="3">
        <v>1</v>
      </c>
      <c r="F25" s="75"/>
      <c r="G25" s="21">
        <v>3</v>
      </c>
      <c r="H25" s="72">
        <v>100</v>
      </c>
      <c r="I25" s="3">
        <v>0.3</v>
      </c>
      <c r="J25" s="4">
        <v>0.7</v>
      </c>
      <c r="K25" s="48" t="s">
        <v>49</v>
      </c>
      <c r="L25" s="57"/>
    </row>
    <row r="26" spans="1:21" ht="18.600000000000001" thickBot="1">
      <c r="A26" s="56" t="s">
        <v>41</v>
      </c>
      <c r="B26" s="75"/>
      <c r="C26" s="21">
        <v>0</v>
      </c>
      <c r="D26" s="71">
        <f t="shared" ref="D26:D32" si="0">$E$5</f>
        <v>0</v>
      </c>
      <c r="E26" s="3">
        <f t="shared" ref="E26:E32" si="1">C26*D26/1000</f>
        <v>0</v>
      </c>
      <c r="F26" s="75"/>
      <c r="G26" s="21">
        <v>0</v>
      </c>
      <c r="H26" s="72">
        <f t="shared" ref="H26:H32" si="2">D26</f>
        <v>0</v>
      </c>
      <c r="I26" s="3">
        <f t="shared" ref="I26:I32" si="3">G26*H26/1000</f>
        <v>0</v>
      </c>
      <c r="J26" s="4">
        <f t="shared" ref="J26:J32" si="4">IFERROR((E26-I26)/E26,0)</f>
        <v>0</v>
      </c>
      <c r="K26" s="69" t="str">
        <f t="shared" ref="K26:K32" si="5">IF(J26&lt;50%,"削減量不足","申請可能")</f>
        <v>削減量不足</v>
      </c>
      <c r="L26" s="57"/>
    </row>
    <row r="27" spans="1:21" ht="18.600000000000001" thickBot="1">
      <c r="A27" s="56" t="s">
        <v>42</v>
      </c>
      <c r="B27" s="75"/>
      <c r="C27" s="21">
        <v>0</v>
      </c>
      <c r="D27" s="71">
        <f t="shared" si="0"/>
        <v>0</v>
      </c>
      <c r="E27" s="3">
        <f t="shared" si="1"/>
        <v>0</v>
      </c>
      <c r="F27" s="75"/>
      <c r="G27" s="21">
        <v>0</v>
      </c>
      <c r="H27" s="72">
        <f t="shared" si="2"/>
        <v>0</v>
      </c>
      <c r="I27" s="3">
        <f t="shared" si="3"/>
        <v>0</v>
      </c>
      <c r="J27" s="4">
        <f t="shared" si="4"/>
        <v>0</v>
      </c>
      <c r="K27" s="69" t="str">
        <f t="shared" si="5"/>
        <v>削減量不足</v>
      </c>
      <c r="L27" s="57"/>
    </row>
    <row r="28" spans="1:21" ht="18.600000000000001" thickBot="1">
      <c r="A28" s="56" t="s">
        <v>43</v>
      </c>
      <c r="B28" s="75"/>
      <c r="C28" s="21">
        <v>0</v>
      </c>
      <c r="D28" s="71">
        <f t="shared" si="0"/>
        <v>0</v>
      </c>
      <c r="E28" s="3">
        <f t="shared" si="1"/>
        <v>0</v>
      </c>
      <c r="F28" s="75"/>
      <c r="G28" s="21">
        <v>0</v>
      </c>
      <c r="H28" s="72">
        <f t="shared" si="2"/>
        <v>0</v>
      </c>
      <c r="I28" s="3">
        <f t="shared" si="3"/>
        <v>0</v>
      </c>
      <c r="J28" s="4">
        <f t="shared" si="4"/>
        <v>0</v>
      </c>
      <c r="K28" s="69" t="str">
        <f t="shared" si="5"/>
        <v>削減量不足</v>
      </c>
      <c r="L28" s="57"/>
    </row>
    <row r="29" spans="1:21" ht="18.600000000000001" thickBot="1">
      <c r="A29" s="56" t="s">
        <v>44</v>
      </c>
      <c r="B29" s="75"/>
      <c r="C29" s="21">
        <v>0</v>
      </c>
      <c r="D29" s="71">
        <f t="shared" si="0"/>
        <v>0</v>
      </c>
      <c r="E29" s="3">
        <f t="shared" si="1"/>
        <v>0</v>
      </c>
      <c r="F29" s="75"/>
      <c r="G29" s="21">
        <v>0</v>
      </c>
      <c r="H29" s="72">
        <f t="shared" si="2"/>
        <v>0</v>
      </c>
      <c r="I29" s="3">
        <f t="shared" si="3"/>
        <v>0</v>
      </c>
      <c r="J29" s="4">
        <f t="shared" si="4"/>
        <v>0</v>
      </c>
      <c r="K29" s="69" t="str">
        <f t="shared" si="5"/>
        <v>削減量不足</v>
      </c>
      <c r="L29" s="57"/>
    </row>
    <row r="30" spans="1:21" ht="18.600000000000001" thickBot="1">
      <c r="A30" s="56" t="s">
        <v>45</v>
      </c>
      <c r="B30" s="75"/>
      <c r="C30" s="21">
        <v>0</v>
      </c>
      <c r="D30" s="71">
        <f t="shared" si="0"/>
        <v>0</v>
      </c>
      <c r="E30" s="3">
        <f t="shared" si="1"/>
        <v>0</v>
      </c>
      <c r="F30" s="75"/>
      <c r="G30" s="21">
        <v>0</v>
      </c>
      <c r="H30" s="72">
        <f t="shared" si="2"/>
        <v>0</v>
      </c>
      <c r="I30" s="3">
        <f t="shared" si="3"/>
        <v>0</v>
      </c>
      <c r="J30" s="4">
        <f t="shared" si="4"/>
        <v>0</v>
      </c>
      <c r="K30" s="69" t="str">
        <f t="shared" si="5"/>
        <v>削減量不足</v>
      </c>
      <c r="L30" s="57"/>
    </row>
    <row r="31" spans="1:21" ht="18.600000000000001" thickBot="1">
      <c r="A31" s="56" t="s">
        <v>46</v>
      </c>
      <c r="B31" s="75"/>
      <c r="C31" s="21">
        <v>0</v>
      </c>
      <c r="D31" s="71">
        <f t="shared" si="0"/>
        <v>0</v>
      </c>
      <c r="E31" s="3">
        <f t="shared" si="1"/>
        <v>0</v>
      </c>
      <c r="F31" s="75"/>
      <c r="G31" s="21">
        <v>0</v>
      </c>
      <c r="H31" s="72">
        <f t="shared" si="2"/>
        <v>0</v>
      </c>
      <c r="I31" s="3">
        <f t="shared" si="3"/>
        <v>0</v>
      </c>
      <c r="J31" s="4">
        <f t="shared" si="4"/>
        <v>0</v>
      </c>
      <c r="K31" s="69" t="str">
        <f t="shared" si="5"/>
        <v>削減量不足</v>
      </c>
      <c r="L31" s="57"/>
    </row>
    <row r="32" spans="1:21" ht="18.600000000000001" thickBot="1">
      <c r="A32" s="56" t="s">
        <v>47</v>
      </c>
      <c r="B32" s="75"/>
      <c r="C32" s="21">
        <v>0</v>
      </c>
      <c r="D32" s="71">
        <f t="shared" si="0"/>
        <v>0</v>
      </c>
      <c r="E32" s="3">
        <f t="shared" si="1"/>
        <v>0</v>
      </c>
      <c r="F32" s="75"/>
      <c r="G32" s="21">
        <v>0</v>
      </c>
      <c r="H32" s="72">
        <f t="shared" si="2"/>
        <v>0</v>
      </c>
      <c r="I32" s="3">
        <f t="shared" si="3"/>
        <v>0</v>
      </c>
      <c r="J32" s="4">
        <f t="shared" si="4"/>
        <v>0</v>
      </c>
      <c r="K32" s="69" t="str">
        <f t="shared" si="5"/>
        <v>削減量不足</v>
      </c>
      <c r="L32" s="57"/>
    </row>
    <row r="33" spans="1:16" ht="18.600000000000001" thickBot="1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6"/>
    </row>
    <row r="34" spans="1:16" ht="18.600000000000001" thickBot="1"/>
    <row r="35" spans="1:16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5"/>
    </row>
    <row r="36" spans="1:16" ht="24" thickBot="1">
      <c r="A36" s="82" t="s">
        <v>28</v>
      </c>
      <c r="B36" s="37"/>
      <c r="C36" s="13"/>
      <c r="D36" s="37" t="s">
        <v>23</v>
      </c>
      <c r="E36" s="37"/>
      <c r="F36" s="37"/>
      <c r="G36" s="37"/>
      <c r="H36" s="37"/>
      <c r="I36" s="13"/>
      <c r="J36" s="14"/>
      <c r="K36" s="14"/>
      <c r="L36" s="37"/>
      <c r="M36" s="37"/>
      <c r="N36" s="37"/>
      <c r="O36" s="37"/>
      <c r="P36" s="83"/>
    </row>
    <row r="37" spans="1:16" ht="18.600000000000001" thickBot="1">
      <c r="A37" s="56"/>
      <c r="B37" s="20"/>
      <c r="C37" s="13"/>
      <c r="D37" s="14"/>
      <c r="E37" s="14"/>
      <c r="F37" s="37"/>
      <c r="G37" s="37"/>
      <c r="H37" s="15"/>
      <c r="I37" s="13"/>
      <c r="J37" s="14"/>
      <c r="K37" s="14"/>
      <c r="L37" s="73" t="s">
        <v>4</v>
      </c>
      <c r="M37" s="93" t="s">
        <v>52</v>
      </c>
      <c r="N37" s="94"/>
      <c r="O37" s="95"/>
      <c r="P37" s="83"/>
    </row>
    <row r="38" spans="1:16" ht="18.600000000000001" thickBot="1">
      <c r="A38" s="56"/>
      <c r="B38" s="24" t="s">
        <v>21</v>
      </c>
      <c r="C38" s="25" t="s">
        <v>2</v>
      </c>
      <c r="D38" s="26" t="s">
        <v>3</v>
      </c>
      <c r="E38" s="27" t="s">
        <v>0</v>
      </c>
      <c r="F38" s="17"/>
      <c r="G38" s="17"/>
      <c r="H38" s="15"/>
      <c r="I38" s="13"/>
      <c r="J38" s="14"/>
      <c r="K38" s="14"/>
      <c r="L38" s="73" t="s">
        <v>40</v>
      </c>
      <c r="M38" s="96">
        <v>0.41666666666666663</v>
      </c>
      <c r="N38" s="97"/>
      <c r="O38" s="98"/>
      <c r="P38" s="83"/>
    </row>
    <row r="39" spans="1:16">
      <c r="A39" s="56"/>
      <c r="B39" s="28" t="s">
        <v>5</v>
      </c>
      <c r="C39" s="51">
        <v>30</v>
      </c>
      <c r="D39" s="51">
        <v>30</v>
      </c>
      <c r="E39" s="23">
        <f>C39*D39</f>
        <v>900</v>
      </c>
      <c r="F39" s="17"/>
      <c r="G39" s="17"/>
      <c r="H39" s="15"/>
      <c r="I39" s="13"/>
      <c r="J39" s="14"/>
      <c r="K39" s="14"/>
      <c r="L39" s="74"/>
      <c r="M39" s="99"/>
      <c r="N39" s="99"/>
      <c r="O39" s="99"/>
      <c r="P39" s="83"/>
    </row>
    <row r="40" spans="1:16" ht="18.600000000000001" thickBot="1">
      <c r="A40" s="56"/>
      <c r="B40" s="29" t="s">
        <v>6</v>
      </c>
      <c r="C40" s="50">
        <v>30</v>
      </c>
      <c r="D40" s="52">
        <v>30</v>
      </c>
      <c r="E40" s="30">
        <f>C40*D40</f>
        <v>900</v>
      </c>
      <c r="F40" s="17"/>
      <c r="G40" s="17"/>
      <c r="H40" s="15"/>
      <c r="I40" s="13"/>
      <c r="J40" s="14"/>
      <c r="K40" s="14"/>
      <c r="L40" s="17"/>
      <c r="M40" s="17"/>
      <c r="N40" s="18"/>
      <c r="O40" s="19"/>
      <c r="P40" s="83"/>
    </row>
    <row r="41" spans="1:16">
      <c r="A41" s="56"/>
      <c r="B41" s="12"/>
      <c r="C41" s="13"/>
      <c r="D41" s="14"/>
      <c r="E41" s="14"/>
      <c r="F41" s="17"/>
      <c r="G41" s="17"/>
      <c r="H41" s="15"/>
      <c r="I41" s="13"/>
      <c r="J41" s="14"/>
      <c r="K41" s="14"/>
      <c r="L41" s="17"/>
      <c r="M41" s="17"/>
      <c r="N41" s="36"/>
      <c r="O41" s="19"/>
      <c r="P41" s="83"/>
    </row>
    <row r="42" spans="1:16">
      <c r="A42" s="56"/>
      <c r="B42" s="37"/>
      <c r="C42" s="13"/>
      <c r="D42" s="14"/>
      <c r="E42" s="14"/>
      <c r="F42" s="17"/>
      <c r="G42" s="17"/>
      <c r="H42" s="15"/>
      <c r="I42" s="13"/>
      <c r="J42" s="14"/>
      <c r="K42" s="14"/>
      <c r="L42" s="17"/>
      <c r="M42" s="17"/>
      <c r="N42" s="36"/>
      <c r="O42" s="19"/>
      <c r="P42" s="83"/>
    </row>
    <row r="43" spans="1:16" ht="18.600000000000001" thickBot="1">
      <c r="A43" s="56"/>
      <c r="B43" s="58" t="s">
        <v>8</v>
      </c>
      <c r="C43" s="59"/>
      <c r="D43" s="59" t="s">
        <v>12</v>
      </c>
      <c r="E43" s="59"/>
      <c r="F43" s="59"/>
      <c r="G43" s="59"/>
      <c r="H43" s="60" t="s">
        <v>9</v>
      </c>
      <c r="I43" s="60"/>
      <c r="J43" s="61"/>
      <c r="K43" s="61"/>
      <c r="L43" s="61"/>
      <c r="M43" s="61"/>
      <c r="N43" s="62" t="s">
        <v>22</v>
      </c>
      <c r="O43" s="63"/>
      <c r="P43" s="57"/>
    </row>
    <row r="44" spans="1:16">
      <c r="A44" s="56"/>
      <c r="B44" s="35" t="s">
        <v>7</v>
      </c>
      <c r="C44" s="9" t="s">
        <v>14</v>
      </c>
      <c r="D44" s="9" t="s">
        <v>0</v>
      </c>
      <c r="E44" s="31" t="s">
        <v>14</v>
      </c>
      <c r="F44" s="31" t="s">
        <v>0</v>
      </c>
      <c r="G44" s="10" t="s">
        <v>1</v>
      </c>
      <c r="H44" s="35" t="s">
        <v>7</v>
      </c>
      <c r="I44" s="9" t="s">
        <v>14</v>
      </c>
      <c r="J44" s="9" t="s">
        <v>0</v>
      </c>
      <c r="K44" s="31" t="s">
        <v>14</v>
      </c>
      <c r="L44" s="31" t="s">
        <v>0</v>
      </c>
      <c r="M44" s="10" t="s">
        <v>1</v>
      </c>
      <c r="N44" s="11" t="s">
        <v>36</v>
      </c>
      <c r="O44" s="40" t="s">
        <v>13</v>
      </c>
      <c r="P44" s="57"/>
    </row>
    <row r="45" spans="1:16" ht="18.600000000000001" thickBot="1">
      <c r="A45" s="84" t="s">
        <v>10</v>
      </c>
      <c r="B45" s="34"/>
      <c r="C45" s="2">
        <v>20</v>
      </c>
      <c r="D45" s="22">
        <v>900</v>
      </c>
      <c r="E45" s="2">
        <v>20</v>
      </c>
      <c r="F45" s="32">
        <v>900</v>
      </c>
      <c r="G45" s="3">
        <v>36000</v>
      </c>
      <c r="H45" s="34"/>
      <c r="I45" s="2">
        <v>10</v>
      </c>
      <c r="J45" s="22">
        <v>900</v>
      </c>
      <c r="K45" s="2">
        <v>10</v>
      </c>
      <c r="L45" s="33">
        <v>900</v>
      </c>
      <c r="M45" s="3">
        <v>18000</v>
      </c>
      <c r="N45" s="39">
        <v>0.5</v>
      </c>
      <c r="O45" s="86" t="s">
        <v>49</v>
      </c>
      <c r="P45" s="57"/>
    </row>
    <row r="46" spans="1:16" ht="18.600000000000001" thickBot="1">
      <c r="A46" s="84" t="s">
        <v>11</v>
      </c>
      <c r="B46" s="34"/>
      <c r="C46" s="2">
        <v>15</v>
      </c>
      <c r="D46" s="22">
        <v>900</v>
      </c>
      <c r="E46" s="2">
        <v>15</v>
      </c>
      <c r="F46" s="32">
        <v>900</v>
      </c>
      <c r="G46" s="3">
        <v>27000</v>
      </c>
      <c r="H46" s="34"/>
      <c r="I46" s="2">
        <v>10</v>
      </c>
      <c r="J46" s="1">
        <v>900</v>
      </c>
      <c r="K46" s="2">
        <v>10</v>
      </c>
      <c r="L46" s="33">
        <v>900</v>
      </c>
      <c r="M46" s="3">
        <v>18000</v>
      </c>
      <c r="N46" s="39">
        <v>0.33333333333333331</v>
      </c>
      <c r="O46" s="86" t="s">
        <v>49</v>
      </c>
      <c r="P46" s="57"/>
    </row>
    <row r="47" spans="1:16" ht="18.600000000000001" thickBot="1">
      <c r="A47" s="84" t="s">
        <v>18</v>
      </c>
      <c r="B47" s="34"/>
      <c r="C47" s="2"/>
      <c r="D47" s="22">
        <f>$E$4</f>
        <v>0</v>
      </c>
      <c r="E47" s="2"/>
      <c r="F47" s="32">
        <f>$E$5</f>
        <v>0</v>
      </c>
      <c r="G47" s="3">
        <f>C47*D47+E47*F47</f>
        <v>0</v>
      </c>
      <c r="H47" s="34"/>
      <c r="I47" s="2"/>
      <c r="J47" s="1">
        <f>D47</f>
        <v>0</v>
      </c>
      <c r="K47" s="2"/>
      <c r="L47" s="33">
        <f>F47</f>
        <v>0</v>
      </c>
      <c r="M47" s="3">
        <f>I47*J47+K47*L47</f>
        <v>0</v>
      </c>
      <c r="N47" s="39">
        <f>IFERROR((G47-M47)/G47,0)</f>
        <v>0</v>
      </c>
      <c r="O47" s="69" t="str">
        <f>IF(N47&lt;30%,"削減量不足","申請可能")</f>
        <v>削減量不足</v>
      </c>
      <c r="P47" s="57"/>
    </row>
    <row r="48" spans="1:16" ht="18.600000000000001" thickBot="1">
      <c r="A48" s="85" t="s">
        <v>48</v>
      </c>
      <c r="B48" s="34"/>
      <c r="C48" s="2"/>
      <c r="D48" s="22">
        <f t="shared" ref="D48:D49" si="6">$E$4</f>
        <v>0</v>
      </c>
      <c r="E48" s="2"/>
      <c r="F48" s="32">
        <f t="shared" ref="F48:F49" si="7">$E$5</f>
        <v>0</v>
      </c>
      <c r="G48" s="3">
        <f t="shared" ref="G48:G49" si="8">C48*D48+E48*F48</f>
        <v>0</v>
      </c>
      <c r="H48" s="34"/>
      <c r="I48" s="2"/>
      <c r="J48" s="1">
        <f t="shared" ref="J48:J49" si="9">D48</f>
        <v>0</v>
      </c>
      <c r="K48" s="2"/>
      <c r="L48" s="33">
        <f t="shared" ref="L48:L49" si="10">F48</f>
        <v>0</v>
      </c>
      <c r="M48" s="3">
        <f t="shared" ref="M48:M49" si="11">I48*J48+K48*L48</f>
        <v>0</v>
      </c>
      <c r="N48" s="39">
        <f t="shared" ref="N48:N49" si="12">IFERROR((G48-M48)/G48,0)</f>
        <v>0</v>
      </c>
      <c r="O48" s="69" t="str">
        <f t="shared" ref="O48:O49" si="13">IF(N48&lt;30%,"削減量不足","申請可能")</f>
        <v>削減量不足</v>
      </c>
      <c r="P48" s="57"/>
    </row>
    <row r="49" spans="1:16" ht="18.600000000000001" thickBot="1">
      <c r="A49" s="85" t="s">
        <v>42</v>
      </c>
      <c r="B49" s="34"/>
      <c r="C49" s="2"/>
      <c r="D49" s="22">
        <f t="shared" si="6"/>
        <v>0</v>
      </c>
      <c r="E49" s="2"/>
      <c r="F49" s="32">
        <f t="shared" si="7"/>
        <v>0</v>
      </c>
      <c r="G49" s="3">
        <f t="shared" si="8"/>
        <v>0</v>
      </c>
      <c r="H49" s="34"/>
      <c r="I49" s="2"/>
      <c r="J49" s="1">
        <f t="shared" si="9"/>
        <v>0</v>
      </c>
      <c r="K49" s="2"/>
      <c r="L49" s="33">
        <f t="shared" si="10"/>
        <v>0</v>
      </c>
      <c r="M49" s="3">
        <f t="shared" si="11"/>
        <v>0</v>
      </c>
      <c r="N49" s="39">
        <f t="shared" si="12"/>
        <v>0</v>
      </c>
      <c r="O49" s="69" t="str">
        <f t="shared" si="13"/>
        <v>削減量不足</v>
      </c>
      <c r="P49" s="57"/>
    </row>
    <row r="50" spans="1:16">
      <c r="A50" s="5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57"/>
    </row>
    <row r="51" spans="1:16">
      <c r="A51" s="56"/>
      <c r="B51" s="37"/>
      <c r="C51" s="13"/>
      <c r="D51" s="38"/>
      <c r="E51" s="13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57"/>
    </row>
    <row r="52" spans="1:16">
      <c r="A52" s="56"/>
      <c r="B52" s="12"/>
      <c r="C52" s="13"/>
      <c r="D52" s="14"/>
      <c r="E52" s="14"/>
      <c r="F52" s="17"/>
      <c r="G52" s="17"/>
      <c r="H52" s="37"/>
      <c r="I52" s="37"/>
      <c r="J52" s="37"/>
      <c r="K52" s="37"/>
      <c r="L52" s="37"/>
      <c r="M52" s="37"/>
      <c r="N52" s="37"/>
      <c r="O52" s="37"/>
      <c r="P52" s="57"/>
    </row>
    <row r="53" spans="1:16">
      <c r="A53" s="56"/>
      <c r="B53" s="77"/>
      <c r="C53" s="17"/>
      <c r="D53" s="17"/>
      <c r="E53" s="17"/>
      <c r="F53" s="17"/>
      <c r="G53" s="17"/>
      <c r="H53" s="77"/>
      <c r="I53" s="77"/>
      <c r="J53" s="17"/>
      <c r="K53" s="17"/>
      <c r="L53" s="17"/>
      <c r="M53" s="17"/>
      <c r="N53" s="77"/>
      <c r="O53" s="17"/>
      <c r="P53" s="57"/>
    </row>
    <row r="54" spans="1:16">
      <c r="A54" s="56"/>
      <c r="B54" s="78"/>
      <c r="C54" s="79"/>
      <c r="D54" s="79"/>
      <c r="E54" s="79"/>
      <c r="F54" s="79"/>
      <c r="G54" s="79"/>
      <c r="H54" s="78"/>
      <c r="I54" s="79"/>
      <c r="J54" s="79"/>
      <c r="K54" s="79"/>
      <c r="L54" s="79"/>
      <c r="M54" s="79"/>
      <c r="N54" s="80"/>
      <c r="O54" s="80"/>
      <c r="P54" s="57"/>
    </row>
    <row r="55" spans="1:16">
      <c r="A55" s="56"/>
      <c r="B55" s="17"/>
      <c r="C55" s="19"/>
      <c r="D55" s="38"/>
      <c r="E55" s="19"/>
      <c r="F55" s="38"/>
      <c r="G55" s="17"/>
      <c r="H55" s="17"/>
      <c r="I55" s="19"/>
      <c r="J55" s="17"/>
      <c r="K55" s="19"/>
      <c r="L55" s="17"/>
      <c r="M55" s="17"/>
      <c r="N55" s="41"/>
      <c r="O55" s="81"/>
      <c r="P55" s="57"/>
    </row>
    <row r="56" spans="1:16" ht="18.600000000000001" thickBot="1">
      <c r="A56" s="64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6"/>
    </row>
  </sheetData>
  <mergeCells count="7">
    <mergeCell ref="M39:O39"/>
    <mergeCell ref="I15:K15"/>
    <mergeCell ref="I16:K16"/>
    <mergeCell ref="I17:K17"/>
    <mergeCell ref="I18:J18"/>
    <mergeCell ref="M38:O38"/>
    <mergeCell ref="M37:O3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LED</vt:lpstr>
      <vt:lpstr>空調</vt:lpstr>
      <vt:lpstr>使い方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35939金田美智</dc:creator>
  <cp:lastModifiedBy>35939金田美智</cp:lastModifiedBy>
  <cp:lastPrinted>2025-09-09T23:36:44Z</cp:lastPrinted>
  <dcterms:created xsi:type="dcterms:W3CDTF">2015-06-05T18:19:34Z</dcterms:created>
  <dcterms:modified xsi:type="dcterms:W3CDTF">2025-09-09T23:37:28Z</dcterms:modified>
</cp:coreProperties>
</file>