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7500" tabRatio="837" activeTab="0"/>
  </bookViews>
  <sheets>
    <sheet name="請求書" sheetId="1" r:id="rId1"/>
    <sheet name="明細書１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サービスコード" sheetId="17" state="hidden" r:id="rId17"/>
  </sheets>
  <definedNames>
    <definedName name="_xlnm._FilterDatabase" localSheetId="16" hidden="1">'サービスコード'!$A$1:$F$175</definedName>
    <definedName name="_xlnm.Print_Area" localSheetId="10">'10'!$A$1:$AI$42</definedName>
    <definedName name="_xlnm.Print_Area" localSheetId="11">'11'!$A$1:$AI$42</definedName>
    <definedName name="_xlnm.Print_Area" localSheetId="12">'12'!$A$1:$AI$42</definedName>
    <definedName name="_xlnm.Print_Area" localSheetId="13">'13'!$A$1:$AI$42</definedName>
    <definedName name="_xlnm.Print_Area" localSheetId="14">'14'!$A$1:$AI$42</definedName>
    <definedName name="_xlnm.Print_Area" localSheetId="15">'15'!$A$1:$AI$42</definedName>
    <definedName name="_xlnm.Print_Area" localSheetId="2">'2'!$A$1:$AI$42</definedName>
    <definedName name="_xlnm.Print_Area" localSheetId="3">'3'!$A$1:$AI$42</definedName>
    <definedName name="_xlnm.Print_Area" localSheetId="4">'4'!$A$1:$AI$42</definedName>
    <definedName name="_xlnm.Print_Area" localSheetId="5">'5'!$A$1:$AI$42</definedName>
    <definedName name="_xlnm.Print_Area" localSheetId="6">'6'!$A$1:$AI$42</definedName>
    <definedName name="_xlnm.Print_Area" localSheetId="7">'7'!$A$1:$AI$42</definedName>
    <definedName name="_xlnm.Print_Area" localSheetId="8">'8'!$A$1:$AI$42</definedName>
    <definedName name="_xlnm.Print_Area" localSheetId="9">'9'!$A$1:$AI$42</definedName>
    <definedName name="_xlnm.Print_Area" localSheetId="1">'明細書１'!$A$1:$AI$42</definedName>
  </definedNames>
  <calcPr fullCalcOnLoad="1"/>
</workbook>
</file>

<file path=xl/comments1.xml><?xml version="1.0" encoding="utf-8"?>
<comments xmlns="http://schemas.openxmlformats.org/spreadsheetml/2006/main">
  <authors>
    <author>上尾市役所</author>
  </authors>
  <commentList>
    <comment ref="AZ2" authorId="0">
      <text>
        <r>
          <rPr>
            <sz val="14"/>
            <rFont val="ＭＳ Ｐゴシック"/>
            <family val="3"/>
          </rPr>
          <t>・</t>
        </r>
        <r>
          <rPr>
            <b/>
            <sz val="14"/>
            <rFont val="ＭＳ Ｐゴシック"/>
            <family val="3"/>
          </rPr>
          <t>片面印刷</t>
        </r>
        <r>
          <rPr>
            <sz val="14"/>
            <rFont val="ＭＳ Ｐゴシック"/>
            <family val="3"/>
          </rPr>
          <t>で作成してください。
・</t>
        </r>
        <r>
          <rPr>
            <b/>
            <sz val="14"/>
            <rFont val="ＭＳ Ｐゴシック"/>
            <family val="3"/>
          </rPr>
          <t>明細書</t>
        </r>
        <r>
          <rPr>
            <sz val="14"/>
            <rFont val="ＭＳ Ｐゴシック"/>
            <family val="3"/>
          </rPr>
          <t>と</t>
        </r>
        <r>
          <rPr>
            <b/>
            <sz val="14"/>
            <rFont val="ＭＳ Ｐゴシック"/>
            <family val="3"/>
          </rPr>
          <t>実績記録票の写し</t>
        </r>
        <r>
          <rPr>
            <sz val="14"/>
            <rFont val="ＭＳ Ｐゴシック"/>
            <family val="3"/>
          </rPr>
          <t>を
　受給者証番号順に添付してください。</t>
        </r>
      </text>
    </comment>
  </commentList>
</comments>
</file>

<file path=xl/comments2.xml><?xml version="1.0" encoding="utf-8"?>
<comments xmlns="http://schemas.openxmlformats.org/spreadsheetml/2006/main">
  <authors>
    <author>24601髙橋子晴</author>
  </authors>
  <commentList>
    <comment ref="V13" authorId="0">
      <text>
        <r>
          <rPr>
            <b/>
            <sz val="11"/>
            <rFont val="MS P ゴシック"/>
            <family val="3"/>
          </rPr>
          <t>明細書1のサービスコード一行目から反映されます。</t>
        </r>
      </text>
    </comment>
    <comment ref="AH8" authorId="0">
      <text>
        <r>
          <rPr>
            <b/>
            <sz val="11"/>
            <rFont val="MS P ゴシック"/>
            <family val="3"/>
          </rPr>
          <t>請求書から反映されます。</t>
        </r>
      </text>
    </comment>
    <comment ref="AG6" authorId="0">
      <text>
        <r>
          <rPr>
            <b/>
            <sz val="11"/>
            <rFont val="MS P ゴシック"/>
            <family val="3"/>
          </rPr>
          <t>請求書から反映されます。</t>
        </r>
      </text>
    </comment>
  </commentList>
</comments>
</file>

<file path=xl/sharedStrings.xml><?xml version="1.0" encoding="utf-8"?>
<sst xmlns="http://schemas.openxmlformats.org/spreadsheetml/2006/main" count="1073" uniqueCount="260">
  <si>
    <t>円</t>
  </si>
  <si>
    <t>円</t>
  </si>
  <si>
    <t>枚中</t>
  </si>
  <si>
    <t>枚目</t>
  </si>
  <si>
    <t>当月算定額</t>
  </si>
  <si>
    <t>地域区分</t>
  </si>
  <si>
    <t>十億</t>
  </si>
  <si>
    <t>電話番号</t>
  </si>
  <si>
    <t>名　称</t>
  </si>
  <si>
    <t>職・氏名</t>
  </si>
  <si>
    <t>千</t>
  </si>
  <si>
    <t>年</t>
  </si>
  <si>
    <t>月分</t>
  </si>
  <si>
    <t>明細書件数</t>
  </si>
  <si>
    <t>金　　　　　額</t>
  </si>
  <si>
    <t>合　　　　　計</t>
  </si>
  <si>
    <t>事業者番号</t>
  </si>
  <si>
    <t>請求事業者</t>
  </si>
  <si>
    <t>請求金額</t>
  </si>
  <si>
    <t>殿</t>
  </si>
  <si>
    <t>百万</t>
  </si>
  <si>
    <t>上　尾　市　長</t>
  </si>
  <si>
    <t>単位数</t>
  </si>
  <si>
    <t>受給者証番号</t>
  </si>
  <si>
    <t>支給決定に係る
障害児氏名</t>
  </si>
  <si>
    <r>
      <t xml:space="preserve">支給決定障害者
</t>
    </r>
    <r>
      <rPr>
        <sz val="9"/>
        <rFont val="ＭＳ ゴシック"/>
        <family val="3"/>
      </rPr>
      <t>氏　　　名</t>
    </r>
  </si>
  <si>
    <t>　</t>
  </si>
  <si>
    <t>請求時の書類の順序</t>
  </si>
  <si>
    <t>請求書</t>
  </si>
  <si>
    <t>その他</t>
  </si>
  <si>
    <t>事業者及び
その事業所の名称</t>
  </si>
  <si>
    <t>費 用 の 額 計 算 欄</t>
  </si>
  <si>
    <t>①</t>
  </si>
  <si>
    <t>月</t>
  </si>
  <si>
    <t>日</t>
  </si>
  <si>
    <t>上尾市特定地域生活支援事業委託料等 請求書</t>
  </si>
  <si>
    <t>上尾市特定地域生活支援事業委託料等 明細書</t>
  </si>
  <si>
    <t xml:space="preserve">  畠　山　　稔</t>
  </si>
  <si>
    <t>算定回数</t>
  </si>
  <si>
    <t>令和</t>
  </si>
  <si>
    <t>②</t>
  </si>
  <si>
    <t>事業者番号</t>
  </si>
  <si>
    <t>印　</t>
  </si>
  <si>
    <t>明細書・実績記録票をサービス利用者ごとに組合せ　（受給者証番号昇順）</t>
  </si>
  <si>
    <r>
      <t>住　所</t>
    </r>
    <r>
      <rPr>
        <sz val="9"/>
        <rFont val="ＭＳ ゴシック"/>
        <family val="3"/>
      </rPr>
      <t xml:space="preserve"> 　（所在地）</t>
    </r>
  </si>
  <si>
    <t>当月補助金請求額　　① － ②</t>
  </si>
  <si>
    <t>当月算定額</t>
  </si>
  <si>
    <t>地域生活支援事業明細書　１１２１９３上尾市</t>
  </si>
  <si>
    <t>（日中一時支援事業）</t>
  </si>
  <si>
    <t>コード</t>
  </si>
  <si>
    <t>略称</t>
  </si>
  <si>
    <t>摘要</t>
  </si>
  <si>
    <t>サービスコード</t>
  </si>
  <si>
    <t>サービス名称の略称</t>
  </si>
  <si>
    <t>当月利用者負担額の計算</t>
  </si>
  <si>
    <t>当月算定額の合計</t>
  </si>
  <si>
    <t>児童デイ基本小規模（平均利用人員10人以下）丙地</t>
  </si>
  <si>
    <t>児童デイ基本標準（平均利用人員11人～20人）丙地</t>
  </si>
  <si>
    <t>児童デイ基本大規模（平均利用人員21人以上）丙地</t>
  </si>
  <si>
    <t>児童デイ基本加算送迎（片道）丙地</t>
  </si>
  <si>
    <t>児童デイ基本小規模（平均利用人員10人以下）乙地</t>
  </si>
  <si>
    <t>児童デイ基本標準（平均利用人員11人～20人）乙地</t>
  </si>
  <si>
    <t>児童デイ基本大規模（平均利用人員21人以上）乙地</t>
  </si>
  <si>
    <t>児童デイ基本加算送迎（片道）乙地</t>
  </si>
  <si>
    <t>児童デイ基本小規模（平均利用人員10人以下）甲地</t>
  </si>
  <si>
    <t>児童デイ基本標準（平均利用人員11人～20人）甲地</t>
  </si>
  <si>
    <t>児童デイ基本大規模（平均利用人員21人以上）甲地</t>
  </si>
  <si>
    <t>児童デイ基本加算送迎（片道）甲地</t>
  </si>
  <si>
    <t>身障短期基本４時間未満 区分１ 丙地</t>
  </si>
  <si>
    <t>身障短期基本４時間以上８時間未満 区分１ 丙地</t>
  </si>
  <si>
    <t>身障短期基本８時間以上 区分１ 丙地</t>
  </si>
  <si>
    <t>身障短期基本４時間未満 区分２ 丙地</t>
  </si>
  <si>
    <t>身障短期基本４時間以上８時間未満 区分２ 丙地</t>
  </si>
  <si>
    <t>身障短期基本８時間以上 区分２ 丙地</t>
  </si>
  <si>
    <t>身障短期基本４時間未満 区分３ 丙地</t>
  </si>
  <si>
    <t>身障短期基本４時間以上８時間未満 区分３ 丙地</t>
  </si>
  <si>
    <t>身障短期基本８時間以上 区分３ 丙地</t>
  </si>
  <si>
    <t>身障短期基本加算送迎（片道） 丙地</t>
  </si>
  <si>
    <t>身障短期遷延性医療機関４時間未満 丙地</t>
  </si>
  <si>
    <t>身障短期遷延性医療機関４時間以上８時間未満 丙地</t>
  </si>
  <si>
    <t>身障短期遷延性医療機関８時間以上 丙地</t>
  </si>
  <si>
    <t>身障短期遷延性加算医療送迎（片道） 丙地</t>
  </si>
  <si>
    <t>身障短期基本４時間未満 区分１ 乙地</t>
  </si>
  <si>
    <t>身障短期基本４時間以上８時間未満 区分１ 乙地</t>
  </si>
  <si>
    <t>身障短期基本８時間以上 区分１ 乙地</t>
  </si>
  <si>
    <t>身障短期基本４時間未満 区分２ 乙地</t>
  </si>
  <si>
    <t>身障短期基本４時間以上８時間未満 区分２ 乙地</t>
  </si>
  <si>
    <t>身障短期基本８時間以上 区分２ 乙地</t>
  </si>
  <si>
    <t>身障短期基本４時間未満 区分３ 乙地</t>
  </si>
  <si>
    <t>身障短期基本４時間以上８時間未満 区分３ 乙地</t>
  </si>
  <si>
    <t>身障短期基本８時間以上 区分３ 乙地</t>
  </si>
  <si>
    <t>身障短期基本加算送迎（片道） 乙地</t>
  </si>
  <si>
    <t>身障短期遷延性医療機関４時間未満 乙地</t>
  </si>
  <si>
    <t>身障短期遷延性医療機関４時間以上８時間未満 乙地</t>
  </si>
  <si>
    <t>身障短期遷延性医療機関８時間以上 乙地</t>
  </si>
  <si>
    <t>身障短期遷延性加算医療送迎（片道） 乙地</t>
  </si>
  <si>
    <t>身障短期基本４時間未満 区分１ 甲地</t>
  </si>
  <si>
    <t>身障短期基本４時間以上８時間未満 区分１ 甲地</t>
  </si>
  <si>
    <t>身障短期基本８時間以上 区分１ 甲地</t>
  </si>
  <si>
    <t>身障短期基本４時間未満 区分２ 甲地</t>
  </si>
  <si>
    <t>身障短期基本４時間以上８時間未満 区分２ 甲地</t>
  </si>
  <si>
    <t>身障短期基本８時間以上 区分２ 甲地</t>
  </si>
  <si>
    <t>身障短期基本４時間未満 区分３ 甲地</t>
  </si>
  <si>
    <t>身障短期基本４時間以上８時間未満 区分３ 甲地</t>
  </si>
  <si>
    <t>身障短期基本８時間以上 区分３ 甲地</t>
  </si>
  <si>
    <t>身障短期基本加算送迎（片道） 甲地</t>
  </si>
  <si>
    <t>身障短期遷延性医療機関４時間未満 甲地</t>
  </si>
  <si>
    <t>身障短期遷延性医療機関４時間以上８時間未満 甲地</t>
  </si>
  <si>
    <t>身障短期遷延性医療機関８時間以上 甲地</t>
  </si>
  <si>
    <t>身障短期遷延性加算医療送迎（片道） 甲地</t>
  </si>
  <si>
    <t>知的短期基本４時間未満 区分１ 丙地</t>
  </si>
  <si>
    <t>知的短期基本４時間以上８時間未満 区分１ 丙地</t>
  </si>
  <si>
    <t>知的短期基本８時間以上 区分１ 丙地</t>
  </si>
  <si>
    <t>知的短期基本４時間未満 区分２ 丙地</t>
  </si>
  <si>
    <t>知的短期基本４時間以上８時間未満 区分２ 丙地</t>
  </si>
  <si>
    <t>知的短期基本８時間以上 区分２ 丙地</t>
  </si>
  <si>
    <t>知的短期基本４時間未満 区分３ 丙地</t>
  </si>
  <si>
    <t>知的短期基本４時間以上８時間未満 区分３ 丙地</t>
  </si>
  <si>
    <t>知的短期基本８時間以上 区分３ 丙地</t>
  </si>
  <si>
    <t>知的短期基本加算送迎（片道） 丙地</t>
  </si>
  <si>
    <t>知的短期遷延性医療機関４時間未満 丙地</t>
  </si>
  <si>
    <t>知的短期遷延性医療機関４時間以上８時間未満 丙地</t>
  </si>
  <si>
    <t>知的短期遷延性医療機関８時間以上 丙地</t>
  </si>
  <si>
    <t>知的短期遷延性加算医療送迎（片道） 丙地</t>
  </si>
  <si>
    <t>知的短期療養介護医療機関４時間未満 丙地</t>
  </si>
  <si>
    <t>知的短期療養介護医療機関４時間以上８時間未満 丙地</t>
  </si>
  <si>
    <t>知的短期療養介護医療機関８時間以上 丙地</t>
  </si>
  <si>
    <t>知的短期療養介護加算医療送迎（片道） 丙地</t>
  </si>
  <si>
    <t>知的短期基本４時間未満 区分１ 乙地</t>
  </si>
  <si>
    <t>知的短期基本４時間以上８時間未満 区分１ 乙地</t>
  </si>
  <si>
    <t>知的短期基本８時間以上 区分１ 乙地</t>
  </si>
  <si>
    <t>知的短期基本４時間未満 区分２ 乙地</t>
  </si>
  <si>
    <t>知的短期基本４時間以上８時間未満 区分２ 乙地</t>
  </si>
  <si>
    <t>知的短期基本８時間以上 区分２ 乙地</t>
  </si>
  <si>
    <t>知的短期基本４時間未満 区分３ 乙地</t>
  </si>
  <si>
    <t>知的短期基本４時間以上８時間未満 区分３ 乙地</t>
  </si>
  <si>
    <t>知的短期基本８時間以上 区分３ 乙地</t>
  </si>
  <si>
    <t>知的短期基本加算送迎（片道） 乙地</t>
  </si>
  <si>
    <t>知的短期遷延性医療機関４時間未満 乙地</t>
  </si>
  <si>
    <t>知的短期遷延性医療機関４時間以上８時間未満 乙地</t>
  </si>
  <si>
    <t>知的短期遷延性医療機関８時間以上 乙地</t>
  </si>
  <si>
    <t>知的短期遷延性加算医療送迎（片道） 乙地</t>
  </si>
  <si>
    <t>知的短期療養介護医療機関４時間未満 乙地</t>
  </si>
  <si>
    <t>知的短期療養介護医療機関４時間以上８時間未満 乙地</t>
  </si>
  <si>
    <t>知的短期療養介護医療機関８時間以上 乙地</t>
  </si>
  <si>
    <t>知的短期療養介護加算医療送迎（片道） 乙地</t>
  </si>
  <si>
    <t>知的短期基本４時間未満 区分１ 甲地</t>
  </si>
  <si>
    <t>知的短期基本４時間以上８時間未満 区分１ 甲地</t>
  </si>
  <si>
    <t>知的短期基本８時間以上 区分１ 甲地</t>
  </si>
  <si>
    <t>知的短期基本４時間未満 区分２ 甲地</t>
  </si>
  <si>
    <t>知的短期基本４時間以上８時間未満 区分２ 甲地</t>
  </si>
  <si>
    <t>知的短期基本８時間以上 区分２ 甲地</t>
  </si>
  <si>
    <t>知的短期基本４時間未満 区分３ 甲地</t>
  </si>
  <si>
    <t>知的短期基本４時間以上８時間未満 区分３ 甲地</t>
  </si>
  <si>
    <t>知的短期基本８時間以上 区分３ 甲地</t>
  </si>
  <si>
    <t>知的短期基本加算送迎（片道） 甲地</t>
  </si>
  <si>
    <t>知的短期遷延性医療機関４時間未満 甲地</t>
  </si>
  <si>
    <t>知的短期遷延性医療機関４時間以上８時間未満 甲地</t>
  </si>
  <si>
    <t>知的短期遷延性医療機関８時間以上 甲地</t>
  </si>
  <si>
    <t>知的短期遷延性加算医療送迎（片道） 甲地</t>
  </si>
  <si>
    <t>知的短期療養介護医療機関４時間未満 甲地</t>
  </si>
  <si>
    <t>知的短期療養介護医療機関４時間以上８時間未満 甲地</t>
  </si>
  <si>
    <t>知的短期療養介護医療機関８時間以上 甲地</t>
  </si>
  <si>
    <t>知的短期療養介護加算医療送迎（片道） 甲地</t>
  </si>
  <si>
    <t>児童短期基本４時間未満 区分１ 丙地</t>
  </si>
  <si>
    <t>児童短期基本４時間以上８時間未満 区分１ 丙地</t>
  </si>
  <si>
    <t>児童短期基本８時間以上 区分１ 丙地</t>
  </si>
  <si>
    <t>児童短期基本４時間未満 区分２ 丙地</t>
  </si>
  <si>
    <t>児童短期基本４時間以上８時間未満 区分２ 丙地</t>
  </si>
  <si>
    <t>児童短期基本８時間以上 区分２ 丙地</t>
  </si>
  <si>
    <t>児童短期基本４時間未満 区分３ 丙地</t>
  </si>
  <si>
    <t>児童短期基本４時間以上８時間未満 区分３ 丙地</t>
  </si>
  <si>
    <t>児童短期基本８時間以上 区分３ 丙地</t>
  </si>
  <si>
    <t>児童短期基本加算送迎（片道） 丙地</t>
  </si>
  <si>
    <t>児童短期遷延性医療機関４時間未満 丙地</t>
  </si>
  <si>
    <t>児童短期遷延性医療機関４時間以上８時間未満 丙地</t>
  </si>
  <si>
    <t>児童短期遷延性医療機関８時間以上 丙地</t>
  </si>
  <si>
    <t>児童短期遷延性加算医療送迎（片道） 丙地</t>
  </si>
  <si>
    <t>児童短期療養介護医療機関４時間未満 丙地</t>
  </si>
  <si>
    <t>児童短期療養介護医療機関４時間以上８時間未満 丙地</t>
  </si>
  <si>
    <t>児童短期療養介護医療機関８時間以上 丙地</t>
  </si>
  <si>
    <t>児童短期療養介護加算医療送迎（片道） 丙地</t>
  </si>
  <si>
    <t>児童短期基本４時間未満 区分１ 乙地</t>
  </si>
  <si>
    <t>児童短期基本４時間以上８時間未満 区分１ 乙地</t>
  </si>
  <si>
    <t>児童短期基本８時間以上 区分１ 乙地</t>
  </si>
  <si>
    <t>児童短期基本４時間未満 区分２ 乙地</t>
  </si>
  <si>
    <t>児童短期基本４時間以上８時間未満 区分２ 乙地</t>
  </si>
  <si>
    <t>児童短期基本８時間以上 区分２ 乙地</t>
  </si>
  <si>
    <t>児童短期基本４時間未満 区分３ 乙地</t>
  </si>
  <si>
    <t>児童短期基本４時間以上８時間未満 区分３ 乙地</t>
  </si>
  <si>
    <t>児童短期基本８時間以上 区分３ 乙地</t>
  </si>
  <si>
    <t>児童短期基本加算送迎（片道） 乙地</t>
  </si>
  <si>
    <t>児童短期遷延性医療機関４時間未満 乙地</t>
  </si>
  <si>
    <t>児童短期遷延性医療機関４時間以上８時間未満 乙地</t>
  </si>
  <si>
    <t>児童短期遷延性医療機関８時間以上 乙地</t>
  </si>
  <si>
    <t>児童短期遷延性加算医療送迎（片道） 乙地</t>
  </si>
  <si>
    <t>児童短期療養介護医療機関４時間未満 乙地</t>
  </si>
  <si>
    <t>児童短期療養介護医療機関４時間以上８時間未満 乙地</t>
  </si>
  <si>
    <t>児童短期療養介護医療機関８時間以上 乙地</t>
  </si>
  <si>
    <t>児童短期療養介護加算医療送迎（片道） 乙地</t>
  </si>
  <si>
    <t>児童短期基本４時間未満 区分１ 甲地</t>
  </si>
  <si>
    <t>児童短期基本４時間以上８時間未満 区分１ 甲地</t>
  </si>
  <si>
    <t>児童短期基本８時間以上 区分１ 甲地</t>
  </si>
  <si>
    <t>児童短期基本４時間未満 区分２ 甲地</t>
  </si>
  <si>
    <t>児童短期基本４時間以上８時間未満 区分２ 甲地</t>
  </si>
  <si>
    <t>児童短期基本８時間以上 区分２ 甲地</t>
  </si>
  <si>
    <t>児童短期基本４時間未満 区分３ 甲地</t>
  </si>
  <si>
    <t>児童短期基本４時間以上８時間未満 区分３ 甲地</t>
  </si>
  <si>
    <t>児童短期基本８時間以上 区分３ 甲地</t>
  </si>
  <si>
    <t>児童短期基本加算送迎（片道） 甲地</t>
  </si>
  <si>
    <t>児童短期遷延性医療機関４時間未満 甲地</t>
  </si>
  <si>
    <t>児童短期遷延性医療機関４時間以上８時間未満 甲地</t>
  </si>
  <si>
    <t>児童短期遷延性医療機関８時間以上 甲地</t>
  </si>
  <si>
    <t>児童短期遷延性加算医療送迎（片道） 甲地</t>
  </si>
  <si>
    <t>児童短期療養介護医療機関４時間未満 甲地</t>
  </si>
  <si>
    <t>児童短期療養介護医療機関４時間以上８時間未満 甲地</t>
  </si>
  <si>
    <t>児童短期療養介護医療機関８時間以上 甲地</t>
  </si>
  <si>
    <t>児童短期療養介護加算医療送迎（片道） 甲地</t>
  </si>
  <si>
    <t>精神地域センター基本　４時間未満 丙地</t>
  </si>
  <si>
    <t>精神地域センター基本　４時間以上８時間未満 丙地</t>
  </si>
  <si>
    <t>精神地域センター基本　８時間以上 丙地</t>
  </si>
  <si>
    <t>精神地域センター基本加算送迎（片道） 丙地</t>
  </si>
  <si>
    <t>精神地域センター基本　４時間未満 乙地</t>
  </si>
  <si>
    <t>精神地域センター基本　４時間以上８時間未満 乙地</t>
  </si>
  <si>
    <t>精神地域センター基本　８時間以上 乙地</t>
  </si>
  <si>
    <t>精神地域センター基本加算送迎（片道） 乙地</t>
  </si>
  <si>
    <t>精神地域センター基本　４時間未満 甲地</t>
  </si>
  <si>
    <t>精神地域センター基本　４時間以上８時間未満 甲地</t>
  </si>
  <si>
    <t>精神地域センター基本　８時間以上 甲地</t>
  </si>
  <si>
    <t>精神地域センター基本加算送迎（片道） 甲地</t>
  </si>
  <si>
    <t>事業所種別</t>
  </si>
  <si>
    <t>№</t>
  </si>
  <si>
    <t>(日中一時支援事業)</t>
  </si>
  <si>
    <t>地域区分</t>
  </si>
  <si>
    <t>丙地</t>
  </si>
  <si>
    <t>乙地</t>
  </si>
  <si>
    <t>甲地</t>
  </si>
  <si>
    <t>明細書件数集計用</t>
  </si>
  <si>
    <t xml:space="preserve">
</t>
  </si>
  <si>
    <t>〒</t>
  </si>
  <si>
    <t>利用者負担（</t>
  </si>
  <si>
    <t>日中一時支援　日帰り児童デイサービス（丙地）</t>
  </si>
  <si>
    <t>日中一時支援　日帰り児童デイサービス（乙地）</t>
  </si>
  <si>
    <t>日中一時支援　日帰り児童デイサービス（甲地）</t>
  </si>
  <si>
    <t>日中一時支援　日帰り身障短期入所（丙地）</t>
  </si>
  <si>
    <t>日中一時支援　日帰り身障短期入所（乙地）</t>
  </si>
  <si>
    <t>日中一時支援　日帰り身障短期入所（甲地）</t>
  </si>
  <si>
    <t>日中一時支援　日帰り知的短期入所（丙地）</t>
  </si>
  <si>
    <t>日中一時支援　日帰り知的短期入所（乙地）</t>
  </si>
  <si>
    <t>日中一時支援　日帰り知的短期入所（甲地）</t>
  </si>
  <si>
    <t>日中一時支援　日帰り児童短期入所（丙地）</t>
  </si>
  <si>
    <t>日中一時支援　日帰り児童短期入所（乙地）</t>
  </si>
  <si>
    <t>日中一時支援　日帰り児童短期入所（甲地）</t>
  </si>
  <si>
    <t>日中一時支援　精神障害者地域生活支援センター（丙地）</t>
  </si>
  <si>
    <t>日中一時支援　精神障害者地域生活支援センター（乙地）</t>
  </si>
  <si>
    <t>日中一時支援　精神障害者地域生活支援センター（甲地）</t>
  </si>
  <si>
    <t>％）×①</t>
  </si>
  <si>
    <t>※１円未満切り上げ</t>
  </si>
  <si>
    <t>請求費名</t>
  </si>
  <si>
    <t>＜実績記録票の写しを添付＞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</si>
</sst>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_);[Red]\(#,##0\)"/>
    <numFmt numFmtId="182" formatCode="h:mm;@"/>
    <numFmt numFmtId="183" formatCode="0_);[Red]\(0\)"/>
    <numFmt numFmtId="184" formatCode="0_ "/>
    <numFmt numFmtId="185" formatCode="0.0_ "/>
    <numFmt numFmtId="186" formatCode="#,##0.0_ "/>
    <numFmt numFmtId="187" formatCode="#,##0.00_ "/>
    <numFmt numFmtId="188" formatCode="#,##0.000_ "/>
    <numFmt numFmtId="189" formatCode="#,##0.0000_ "/>
    <numFmt numFmtId="190" formatCode="#,##0.00000_ "/>
    <numFmt numFmtId="191" formatCode="#,##0.000000_ "/>
    <numFmt numFmtId="192" formatCode="#,##0.0000000_ "/>
    <numFmt numFmtId="193" formatCode="#,##0.00000000_ "/>
    <numFmt numFmtId="194" formatCode="#,##0.000000000_ "/>
    <numFmt numFmtId="195" formatCode="0.00_ "/>
    <numFmt numFmtId="196" formatCode="[&lt;=999]000;[&lt;=9999]000\-00;000\-0000"/>
  </numFmts>
  <fonts count="58">
    <font>
      <sz val="11"/>
      <name val="ＭＳ Ｐゴシック"/>
      <family val="3"/>
    </font>
    <font>
      <sz val="8"/>
      <name val="ＭＳ 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28"/>
      <name val="ＭＳ 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sz val="11"/>
      <name val="HGPｺﾞｼｯｸM"/>
      <family val="3"/>
    </font>
    <font>
      <sz val="10.5"/>
      <name val="ＭＳ ゴシック"/>
      <family val="3"/>
    </font>
    <font>
      <b/>
      <sz val="10"/>
      <name val="ＭＳ Ｐゴシック"/>
      <family val="3"/>
    </font>
    <font>
      <sz val="16"/>
      <name val="ＭＳ ゴシック"/>
      <family val="3"/>
    </font>
    <font>
      <b/>
      <sz val="14"/>
      <name val="ＭＳ Ｐゴシック"/>
      <family val="3"/>
    </font>
    <font>
      <b/>
      <sz val="11"/>
      <name val="MS P 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ゴシック"/>
      <family val="3"/>
    </font>
    <font>
      <b/>
      <sz val="10"/>
      <name val="ＭＳ 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ゴシック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32" borderId="0" applyNumberFormat="0" applyBorder="0" applyAlignment="0" applyProtection="0"/>
  </cellStyleXfs>
  <cellXfs count="347">
    <xf numFmtId="0" fontId="0" fillId="0" borderId="0" xfId="0" applyAlignment="1">
      <alignment vertical="center"/>
    </xf>
    <xf numFmtId="0" fontId="4" fillId="0" borderId="0" xfId="63" applyFont="1">
      <alignment/>
      <protection/>
    </xf>
    <xf numFmtId="180" fontId="4" fillId="0" borderId="0" xfId="63" applyNumberFormat="1" applyFont="1">
      <alignment/>
      <protection/>
    </xf>
    <xf numFmtId="0" fontId="6" fillId="0" borderId="0" xfId="63" applyFont="1" applyFill="1">
      <alignment/>
      <protection/>
    </xf>
    <xf numFmtId="0" fontId="4" fillId="0" borderId="0" xfId="63" applyFont="1" applyFill="1">
      <alignment/>
      <protection/>
    </xf>
    <xf numFmtId="0" fontId="4" fillId="0" borderId="10" xfId="63" applyFont="1" applyFill="1" applyBorder="1">
      <alignment/>
      <protection/>
    </xf>
    <xf numFmtId="0" fontId="4" fillId="0" borderId="11" xfId="63" applyFont="1" applyFill="1" applyBorder="1">
      <alignment/>
      <protection/>
    </xf>
    <xf numFmtId="0" fontId="4" fillId="0" borderId="12" xfId="63" applyFont="1" applyFill="1" applyBorder="1">
      <alignment/>
      <protection/>
    </xf>
    <xf numFmtId="0" fontId="4" fillId="0" borderId="0" xfId="63" applyFont="1" applyFill="1" applyBorder="1">
      <alignment/>
      <protection/>
    </xf>
    <xf numFmtId="0" fontId="4" fillId="0" borderId="13" xfId="63" applyFont="1" applyFill="1" applyBorder="1">
      <alignment/>
      <protection/>
    </xf>
    <xf numFmtId="0" fontId="4" fillId="0" borderId="14" xfId="63" applyFont="1" applyFill="1" applyBorder="1">
      <alignment/>
      <protection/>
    </xf>
    <xf numFmtId="0" fontId="4" fillId="0" borderId="15" xfId="63" applyFont="1" applyFill="1" applyBorder="1" applyAlignment="1">
      <alignment/>
      <protection/>
    </xf>
    <xf numFmtId="0" fontId="4" fillId="0" borderId="15" xfId="63" applyFont="1" applyFill="1" applyBorder="1" applyAlignment="1">
      <alignment horizontal="center" vertical="center"/>
      <protection/>
    </xf>
    <xf numFmtId="0" fontId="4" fillId="0" borderId="0" xfId="63" applyFont="1" applyFill="1" applyBorder="1" applyAlignment="1">
      <alignment/>
      <protection/>
    </xf>
    <xf numFmtId="0" fontId="4" fillId="0" borderId="16" xfId="63" applyFont="1" applyFill="1" applyBorder="1">
      <alignment/>
      <protection/>
    </xf>
    <xf numFmtId="0" fontId="4" fillId="0" borderId="15" xfId="63" applyFont="1" applyFill="1" applyBorder="1">
      <alignment/>
      <protection/>
    </xf>
    <xf numFmtId="0" fontId="4" fillId="0" borderId="17" xfId="63" applyFont="1" applyFill="1" applyBorder="1">
      <alignment/>
      <protection/>
    </xf>
    <xf numFmtId="0" fontId="4" fillId="0" borderId="13" xfId="63" applyFont="1" applyFill="1" applyBorder="1" applyAlignment="1">
      <alignment/>
      <protection/>
    </xf>
    <xf numFmtId="0" fontId="4" fillId="0" borderId="0" xfId="63" applyFont="1" applyFill="1" applyBorder="1" applyAlignment="1">
      <alignment horizontal="right"/>
      <protection/>
    </xf>
    <xf numFmtId="0" fontId="4" fillId="0" borderId="0" xfId="63" applyFont="1" applyFill="1" applyBorder="1" applyProtection="1">
      <alignment/>
      <protection hidden="1"/>
    </xf>
    <xf numFmtId="0" fontId="4" fillId="0" borderId="0" xfId="63" applyFont="1" applyFill="1" applyBorder="1" applyAlignment="1" applyProtection="1">
      <alignment horizontal="right"/>
      <protection hidden="1"/>
    </xf>
    <xf numFmtId="180" fontId="3" fillId="0" borderId="0" xfId="64" applyNumberFormat="1" applyFont="1" applyFill="1" applyBorder="1" applyAlignment="1" applyProtection="1">
      <alignment horizontal="center" vertical="center"/>
      <protection hidden="1"/>
    </xf>
    <xf numFmtId="0" fontId="4" fillId="0" borderId="14" xfId="63" applyFont="1" applyFill="1" applyBorder="1" applyAlignment="1" applyProtection="1">
      <alignment horizontal="center" vertical="center"/>
      <protection hidden="1"/>
    </xf>
    <xf numFmtId="0" fontId="6" fillId="0" borderId="14" xfId="63" applyFont="1" applyFill="1" applyBorder="1" applyAlignment="1">
      <alignment vertical="center"/>
      <protection/>
    </xf>
    <xf numFmtId="0" fontId="6" fillId="0" borderId="0" xfId="63" applyFont="1" applyFill="1" applyBorder="1" applyAlignment="1">
      <alignment vertical="center"/>
      <protection/>
    </xf>
    <xf numFmtId="0" fontId="4" fillId="0" borderId="0" xfId="63" applyFont="1" applyFill="1" applyAlignment="1">
      <alignment vertical="center"/>
      <protection/>
    </xf>
    <xf numFmtId="0" fontId="4" fillId="0" borderId="0" xfId="63" applyFont="1" applyFill="1" applyBorder="1" applyAlignment="1">
      <alignment vertical="center"/>
      <protection/>
    </xf>
    <xf numFmtId="0" fontId="4" fillId="0" borderId="13" xfId="63" applyFont="1" applyFill="1" applyBorder="1" applyAlignment="1">
      <alignment vertical="center"/>
      <protection/>
    </xf>
    <xf numFmtId="0" fontId="4" fillId="0" borderId="0" xfId="63" applyFont="1" applyAlignment="1">
      <alignment vertical="center"/>
      <protection/>
    </xf>
    <xf numFmtId="0" fontId="4" fillId="0" borderId="14" xfId="63" applyFont="1" applyFill="1" applyBorder="1" applyAlignment="1">
      <alignment vertical="center"/>
      <protection/>
    </xf>
    <xf numFmtId="0" fontId="4" fillId="0" borderId="0" xfId="63" applyFont="1" applyFill="1" applyBorder="1" applyAlignment="1" quotePrefix="1">
      <alignment vertical="center"/>
      <protection/>
    </xf>
    <xf numFmtId="0" fontId="4" fillId="0" borderId="0" xfId="63" applyFont="1" applyFill="1" applyBorder="1" applyAlignment="1">
      <alignment horizontal="center" vertical="center"/>
      <protection/>
    </xf>
    <xf numFmtId="0" fontId="4" fillId="0" borderId="0" xfId="63" applyFont="1" applyFill="1" applyBorder="1" applyAlignment="1">
      <alignment horizontal="left" vertical="center"/>
      <protection/>
    </xf>
    <xf numFmtId="0" fontId="4" fillId="0" borderId="0" xfId="63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>
      <alignment vertical="center"/>
    </xf>
    <xf numFmtId="0" fontId="4" fillId="0" borderId="0" xfId="63" applyFont="1" applyFill="1" applyBorder="1" applyAlignment="1" applyProtection="1">
      <alignment horizontal="center" vertical="center"/>
      <protection hidden="1"/>
    </xf>
    <xf numFmtId="0" fontId="4" fillId="0" borderId="13" xfId="63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Alignment="1">
      <alignment vertical="center"/>
    </xf>
    <xf numFmtId="0" fontId="0" fillId="0" borderId="0" xfId="0" applyAlignment="1">
      <alignment/>
    </xf>
    <xf numFmtId="0" fontId="12" fillId="0" borderId="0" xfId="0" applyFont="1" applyBorder="1" applyAlignment="1">
      <alignment/>
    </xf>
    <xf numFmtId="49" fontId="6" fillId="33" borderId="18" xfId="64" applyNumberFormat="1" applyFont="1" applyFill="1" applyBorder="1" applyAlignment="1" applyProtection="1">
      <alignment vertical="center"/>
      <protection locked="0"/>
    </xf>
    <xf numFmtId="49" fontId="6" fillId="33" borderId="19" xfId="64" applyNumberFormat="1" applyFont="1" applyFill="1" applyBorder="1" applyAlignment="1" applyProtection="1">
      <alignment vertical="center"/>
      <protection locked="0"/>
    </xf>
    <xf numFmtId="49" fontId="6" fillId="33" borderId="20" xfId="64" applyNumberFormat="1" applyFont="1" applyFill="1" applyBorder="1" applyAlignment="1" applyProtection="1">
      <alignment vertical="center"/>
      <protection locked="0"/>
    </xf>
    <xf numFmtId="180" fontId="0" fillId="0" borderId="0" xfId="0" applyNumberFormat="1" applyAlignment="1">
      <alignment/>
    </xf>
    <xf numFmtId="0" fontId="5" fillId="0" borderId="0" xfId="0" applyFont="1" applyAlignment="1">
      <alignment shrinkToFit="1"/>
    </xf>
    <xf numFmtId="180" fontId="3" fillId="0" borderId="16" xfId="64" applyNumberFormat="1" applyFont="1" applyFill="1" applyBorder="1" applyAlignment="1" applyProtection="1">
      <alignment vertical="center"/>
      <protection hidden="1"/>
    </xf>
    <xf numFmtId="180" fontId="3" fillId="0" borderId="15" xfId="64" applyNumberFormat="1" applyFont="1" applyFill="1" applyBorder="1" applyAlignment="1" applyProtection="1">
      <alignment vertical="center"/>
      <protection hidden="1"/>
    </xf>
    <xf numFmtId="180" fontId="3" fillId="0" borderId="17" xfId="64" applyNumberFormat="1" applyFont="1" applyFill="1" applyBorder="1" applyAlignment="1" applyProtection="1">
      <alignment vertical="center"/>
      <protection hidden="1"/>
    </xf>
    <xf numFmtId="0" fontId="6" fillId="33" borderId="21" xfId="64" applyFont="1" applyFill="1" applyBorder="1" applyAlignment="1" applyProtection="1">
      <alignment horizontal="center" vertical="center" shrinkToFit="1"/>
      <protection locked="0"/>
    </xf>
    <xf numFmtId="38" fontId="6" fillId="0" borderId="22" xfId="48" applyFont="1" applyFill="1" applyBorder="1" applyAlignment="1" applyProtection="1">
      <alignment vertical="center"/>
      <protection hidden="1"/>
    </xf>
    <xf numFmtId="0" fontId="11" fillId="0" borderId="0" xfId="0" applyFont="1" applyAlignment="1">
      <alignment horizontal="center"/>
    </xf>
    <xf numFmtId="0" fontId="11" fillId="0" borderId="23" xfId="0" applyFont="1" applyBorder="1" applyAlignment="1">
      <alignment horizontal="center"/>
    </xf>
    <xf numFmtId="0" fontId="14" fillId="0" borderId="23" xfId="0" applyFont="1" applyBorder="1" applyAlignment="1">
      <alignment horizontal="center" shrinkToFit="1"/>
    </xf>
    <xf numFmtId="0" fontId="0" fillId="0" borderId="0" xfId="0" applyNumberFormat="1" applyAlignment="1">
      <alignment/>
    </xf>
    <xf numFmtId="0" fontId="7" fillId="0" borderId="18" xfId="64" applyNumberFormat="1" applyFont="1" applyFill="1" applyBorder="1" applyAlignment="1" applyProtection="1">
      <alignment horizontal="center" vertical="center"/>
      <protection/>
    </xf>
    <xf numFmtId="0" fontId="7" fillId="0" borderId="19" xfId="64" applyNumberFormat="1" applyFont="1" applyFill="1" applyBorder="1" applyAlignment="1" applyProtection="1">
      <alignment horizontal="center" vertical="center"/>
      <protection/>
    </xf>
    <xf numFmtId="0" fontId="7" fillId="0" borderId="20" xfId="64" applyNumberFormat="1" applyFont="1" applyFill="1" applyBorder="1" applyAlignment="1" applyProtection="1">
      <alignment horizontal="center" vertical="center"/>
      <protection/>
    </xf>
    <xf numFmtId="0" fontId="6" fillId="33" borderId="24" xfId="0" applyFont="1" applyFill="1" applyBorder="1" applyAlignment="1" applyProtection="1">
      <alignment vertical="center"/>
      <protection locked="0"/>
    </xf>
    <xf numFmtId="0" fontId="6" fillId="33" borderId="25" xfId="0" applyFont="1" applyFill="1" applyBorder="1" applyAlignment="1" applyProtection="1">
      <alignment vertical="center"/>
      <protection locked="0"/>
    </xf>
    <xf numFmtId="0" fontId="6" fillId="33" borderId="24" xfId="63" applyFont="1" applyFill="1" applyBorder="1" applyAlignment="1" applyProtection="1">
      <alignment vertical="center"/>
      <protection locked="0"/>
    </xf>
    <xf numFmtId="0" fontId="4" fillId="0" borderId="0" xfId="64" applyFont="1" applyFill="1" applyBorder="1" applyProtection="1">
      <alignment/>
      <protection/>
    </xf>
    <xf numFmtId="0" fontId="13" fillId="0" borderId="15" xfId="64" applyFont="1" applyFill="1" applyBorder="1" applyAlignment="1" applyProtection="1">
      <alignment horizontal="right" vertical="top"/>
      <protection/>
    </xf>
    <xf numFmtId="0" fontId="4" fillId="0" borderId="0" xfId="64" applyFont="1" applyBorder="1" applyProtection="1">
      <alignment/>
      <protection/>
    </xf>
    <xf numFmtId="0" fontId="4" fillId="0" borderId="0" xfId="64" applyFont="1" applyProtection="1">
      <alignment/>
      <protection/>
    </xf>
    <xf numFmtId="0" fontId="4" fillId="0" borderId="10" xfId="64" applyFont="1" applyFill="1" applyBorder="1" applyProtection="1">
      <alignment/>
      <protection/>
    </xf>
    <xf numFmtId="0" fontId="4" fillId="0" borderId="11" xfId="64" applyFont="1" applyFill="1" applyBorder="1" applyProtection="1">
      <alignment/>
      <protection/>
    </xf>
    <xf numFmtId="0" fontId="4" fillId="0" borderId="12" xfId="64" applyFont="1" applyFill="1" applyBorder="1" applyProtection="1">
      <alignment/>
      <protection/>
    </xf>
    <xf numFmtId="0" fontId="4" fillId="0" borderId="14" xfId="64" applyFont="1" applyFill="1" applyBorder="1" applyProtection="1">
      <alignment/>
      <protection/>
    </xf>
    <xf numFmtId="0" fontId="6" fillId="0" borderId="14" xfId="64" applyFont="1" applyFill="1" applyBorder="1" applyAlignment="1" applyProtection="1">
      <alignment horizontal="center"/>
      <protection/>
    </xf>
    <xf numFmtId="0" fontId="6" fillId="0" borderId="0" xfId="64" applyFont="1" applyFill="1" applyBorder="1" applyAlignment="1" applyProtection="1">
      <alignment horizontal="center"/>
      <protection/>
    </xf>
    <xf numFmtId="0" fontId="6" fillId="0" borderId="0" xfId="64" applyFont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7" fillId="0" borderId="14" xfId="64" applyFont="1" applyFill="1" applyBorder="1" applyAlignment="1" applyProtection="1">
      <alignment horizontal="center"/>
      <protection/>
    </xf>
    <xf numFmtId="0" fontId="7" fillId="0" borderId="0" xfId="64" applyFont="1" applyFill="1" applyBorder="1" applyAlignment="1" applyProtection="1">
      <alignment horizontal="center"/>
      <protection/>
    </xf>
    <xf numFmtId="0" fontId="7" fillId="0" borderId="0" xfId="64" applyFont="1" applyBorder="1" applyAlignment="1" applyProtection="1">
      <alignment horizontal="center"/>
      <protection/>
    </xf>
    <xf numFmtId="0" fontId="7" fillId="0" borderId="14" xfId="64" applyFont="1" applyFill="1" applyBorder="1" applyProtection="1">
      <alignment/>
      <protection/>
    </xf>
    <xf numFmtId="0" fontId="7" fillId="0" borderId="0" xfId="64" applyFont="1" applyFill="1" applyBorder="1" applyProtection="1">
      <alignment/>
      <protection/>
    </xf>
    <xf numFmtId="0" fontId="7" fillId="0" borderId="0" xfId="64" applyFont="1" applyFill="1" applyBorder="1" applyAlignment="1" applyProtection="1">
      <alignment/>
      <protection/>
    </xf>
    <xf numFmtId="0" fontId="7" fillId="0" borderId="13" xfId="64" applyFont="1" applyFill="1" applyBorder="1" applyProtection="1">
      <alignment/>
      <protection/>
    </xf>
    <xf numFmtId="0" fontId="7" fillId="0" borderId="0" xfId="64" applyFont="1" applyBorder="1" applyProtection="1">
      <alignment/>
      <protection/>
    </xf>
    <xf numFmtId="0" fontId="7" fillId="0" borderId="22" xfId="0" applyFont="1" applyFill="1" applyBorder="1" applyAlignment="1" applyProtection="1">
      <alignment vertical="center"/>
      <protection/>
    </xf>
    <xf numFmtId="0" fontId="7" fillId="0" borderId="26" xfId="64" applyFont="1" applyFill="1" applyBorder="1" applyAlignment="1" applyProtection="1">
      <alignment horizontal="center" vertical="center"/>
      <protection/>
    </xf>
    <xf numFmtId="0" fontId="7" fillId="0" borderId="14" xfId="64" applyFont="1" applyFill="1" applyBorder="1" applyAlignment="1" applyProtection="1">
      <alignment horizontal="center" vertical="center"/>
      <protection/>
    </xf>
    <xf numFmtId="0" fontId="7" fillId="0" borderId="0" xfId="64" applyFont="1" applyFill="1" applyBorder="1" applyAlignment="1" applyProtection="1">
      <alignment horizontal="center" vertical="center"/>
      <protection/>
    </xf>
    <xf numFmtId="0" fontId="7" fillId="0" borderId="0" xfId="64" applyFont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vertical="center"/>
      <protection/>
    </xf>
    <xf numFmtId="0" fontId="0" fillId="0" borderId="14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0" borderId="11" xfId="64" applyFont="1" applyBorder="1" applyProtection="1">
      <alignment/>
      <protection/>
    </xf>
    <xf numFmtId="0" fontId="0" fillId="0" borderId="14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10" fillId="0" borderId="21" xfId="64" applyFont="1" applyFill="1" applyBorder="1" applyAlignment="1" applyProtection="1">
      <alignment horizontal="center" vertical="center" shrinkToFit="1"/>
      <protection/>
    </xf>
    <xf numFmtId="0" fontId="8" fillId="0" borderId="26" xfId="64" applyFont="1" applyFill="1" applyBorder="1" applyAlignment="1" applyProtection="1">
      <alignment horizontal="center" vertical="center"/>
      <protection/>
    </xf>
    <xf numFmtId="0" fontId="8" fillId="0" borderId="14" xfId="64" applyFont="1" applyFill="1" applyBorder="1" applyAlignment="1" applyProtection="1">
      <alignment horizontal="center" vertical="center"/>
      <protection/>
    </xf>
    <xf numFmtId="0" fontId="8" fillId="0" borderId="0" xfId="64" applyFont="1" applyFill="1" applyBorder="1" applyAlignment="1" applyProtection="1">
      <alignment horizontal="center" vertical="center"/>
      <protection/>
    </xf>
    <xf numFmtId="0" fontId="8" fillId="0" borderId="0" xfId="64" applyFont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4" fillId="0" borderId="13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 vertical="center" textRotation="255" wrapText="1"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7" fillId="0" borderId="13" xfId="64" applyFont="1" applyFill="1" applyBorder="1" applyAlignment="1" applyProtection="1">
      <alignment/>
      <protection/>
    </xf>
    <xf numFmtId="0" fontId="7" fillId="0" borderId="14" xfId="64" applyFont="1" applyFill="1" applyBorder="1" applyAlignment="1" applyProtection="1">
      <alignment/>
      <protection/>
    </xf>
    <xf numFmtId="0" fontId="7" fillId="0" borderId="0" xfId="64" applyFont="1" applyBorder="1" applyAlignment="1" applyProtection="1">
      <alignment/>
      <protection/>
    </xf>
    <xf numFmtId="0" fontId="5" fillId="0" borderId="14" xfId="64" applyFont="1" applyFill="1" applyBorder="1" applyAlignment="1" applyProtection="1">
      <alignment horizontal="center" vertical="center"/>
      <protection/>
    </xf>
    <xf numFmtId="0" fontId="5" fillId="0" borderId="0" xfId="64" applyFont="1" applyFill="1" applyBorder="1" applyAlignment="1" applyProtection="1">
      <alignment horizontal="center" vertical="center"/>
      <protection/>
    </xf>
    <xf numFmtId="0" fontId="5" fillId="0" borderId="0" xfId="64" applyFont="1" applyBorder="1" applyAlignment="1" applyProtection="1">
      <alignment horizontal="center" vertical="center"/>
      <protection/>
    </xf>
    <xf numFmtId="0" fontId="7" fillId="34" borderId="27" xfId="0" applyFont="1" applyFill="1" applyBorder="1" applyAlignment="1" applyProtection="1">
      <alignment vertical="center"/>
      <protection/>
    </xf>
    <xf numFmtId="0" fontId="7" fillId="34" borderId="28" xfId="64" applyFont="1" applyFill="1" applyBorder="1" applyAlignment="1" applyProtection="1">
      <alignment vertical="center"/>
      <protection/>
    </xf>
    <xf numFmtId="0" fontId="7" fillId="34" borderId="22" xfId="0" applyFont="1" applyFill="1" applyBorder="1" applyAlignment="1" applyProtection="1">
      <alignment vertical="center"/>
      <protection/>
    </xf>
    <xf numFmtId="0" fontId="4" fillId="0" borderId="0" xfId="64" applyFont="1" applyFill="1" applyBorder="1" applyAlignment="1" applyProtection="1">
      <alignment vertical="center"/>
      <protection/>
    </xf>
    <xf numFmtId="0" fontId="4" fillId="0" borderId="28" xfId="64" applyFont="1" applyFill="1" applyBorder="1" applyAlignment="1" applyProtection="1">
      <alignment horizontal="center" vertical="center"/>
      <protection/>
    </xf>
    <xf numFmtId="0" fontId="4" fillId="0" borderId="27" xfId="64" applyFont="1" applyFill="1" applyBorder="1" applyAlignment="1" applyProtection="1">
      <alignment horizontal="center" vertical="center"/>
      <protection/>
    </xf>
    <xf numFmtId="0" fontId="4" fillId="0" borderId="27" xfId="64" applyFont="1" applyBorder="1" applyProtection="1">
      <alignment/>
      <protection/>
    </xf>
    <xf numFmtId="0" fontId="4" fillId="35" borderId="23" xfId="64" applyFont="1" applyFill="1" applyBorder="1" applyProtection="1">
      <alignment/>
      <protection/>
    </xf>
    <xf numFmtId="0" fontId="4" fillId="0" borderId="13" xfId="64" applyFont="1" applyFill="1" applyBorder="1" applyProtection="1">
      <alignment/>
      <protection/>
    </xf>
    <xf numFmtId="0" fontId="4" fillId="0" borderId="16" xfId="64" applyFont="1" applyFill="1" applyBorder="1" applyProtection="1">
      <alignment/>
      <protection/>
    </xf>
    <xf numFmtId="0" fontId="4" fillId="0" borderId="15" xfId="64" applyFont="1" applyFill="1" applyBorder="1" applyProtection="1">
      <alignment/>
      <protection/>
    </xf>
    <xf numFmtId="0" fontId="4" fillId="0" borderId="17" xfId="64" applyFont="1" applyFill="1" applyBorder="1" applyProtection="1">
      <alignment/>
      <protection/>
    </xf>
    <xf numFmtId="0" fontId="4" fillId="0" borderId="0" xfId="64" applyFont="1" applyFill="1" applyProtection="1">
      <alignment/>
      <protection/>
    </xf>
    <xf numFmtId="0" fontId="56" fillId="0" borderId="26" xfId="0" applyFont="1" applyFill="1" applyBorder="1" applyAlignment="1" applyProtection="1">
      <alignment vertical="center"/>
      <protection/>
    </xf>
    <xf numFmtId="0" fontId="4" fillId="0" borderId="29" xfId="64" applyFont="1" applyFill="1" applyBorder="1" applyAlignment="1" applyProtection="1">
      <alignment horizontal="center" vertical="center" shrinkToFit="1"/>
      <protection/>
    </xf>
    <xf numFmtId="180" fontId="4" fillId="0" borderId="16" xfId="64" applyNumberFormat="1" applyFont="1" applyFill="1" applyBorder="1" applyAlignment="1" applyProtection="1">
      <alignment horizontal="center" vertical="center" shrinkToFit="1"/>
      <protection/>
    </xf>
    <xf numFmtId="0" fontId="4" fillId="0" borderId="15" xfId="0" applyFont="1" applyFill="1" applyBorder="1" applyAlignment="1" applyProtection="1">
      <alignment vertical="center"/>
      <protection/>
    </xf>
    <xf numFmtId="0" fontId="4" fillId="0" borderId="27" xfId="64" applyFont="1" applyFill="1" applyBorder="1" applyProtection="1">
      <alignment/>
      <protection/>
    </xf>
    <xf numFmtId="0" fontId="6" fillId="0" borderId="14" xfId="63" applyFont="1" applyFill="1" applyBorder="1" applyAlignment="1">
      <alignment horizontal="center" vertical="center"/>
      <protection/>
    </xf>
    <xf numFmtId="0" fontId="4" fillId="0" borderId="0" xfId="63" applyFont="1" applyFill="1" applyBorder="1" applyAlignment="1">
      <alignment horizontal="center" vertical="center"/>
      <protection/>
    </xf>
    <xf numFmtId="0" fontId="4" fillId="0" borderId="13" xfId="63" applyFont="1" applyFill="1" applyBorder="1" applyAlignment="1">
      <alignment horizontal="center" vertical="center"/>
      <protection/>
    </xf>
    <xf numFmtId="0" fontId="4" fillId="0" borderId="14" xfId="63" applyFont="1" applyFill="1" applyBorder="1" applyAlignment="1" applyProtection="1">
      <alignment horizontal="center" vertical="center"/>
      <protection hidden="1"/>
    </xf>
    <xf numFmtId="0" fontId="4" fillId="0" borderId="0" xfId="63" applyFont="1" applyFill="1" applyBorder="1" applyAlignment="1" applyProtection="1">
      <alignment horizontal="center" vertical="center"/>
      <protection hidden="1"/>
    </xf>
    <xf numFmtId="0" fontId="4" fillId="0" borderId="13" xfId="63" applyFont="1" applyFill="1" applyBorder="1" applyAlignment="1" applyProtection="1">
      <alignment horizontal="center" vertical="center"/>
      <protection hidden="1"/>
    </xf>
    <xf numFmtId="0" fontId="6" fillId="0" borderId="0" xfId="63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10" xfId="63" applyFont="1" applyFill="1" applyBorder="1" applyAlignment="1">
      <alignment horizontal="center" vertical="center"/>
      <protection/>
    </xf>
    <xf numFmtId="0" fontId="4" fillId="0" borderId="11" xfId="63" applyFont="1" applyFill="1" applyBorder="1" applyAlignment="1">
      <alignment horizontal="center" vertical="center"/>
      <protection/>
    </xf>
    <xf numFmtId="0" fontId="4" fillId="0" borderId="12" xfId="63" applyFont="1" applyFill="1" applyBorder="1" applyAlignment="1">
      <alignment horizontal="center" vertical="center"/>
      <protection/>
    </xf>
    <xf numFmtId="0" fontId="4" fillId="0" borderId="16" xfId="63" applyFont="1" applyFill="1" applyBorder="1" applyAlignment="1">
      <alignment horizontal="center" vertical="center"/>
      <protection/>
    </xf>
    <xf numFmtId="0" fontId="4" fillId="0" borderId="15" xfId="63" applyFont="1" applyFill="1" applyBorder="1" applyAlignment="1">
      <alignment horizontal="center" vertical="center"/>
      <protection/>
    </xf>
    <xf numFmtId="0" fontId="4" fillId="0" borderId="17" xfId="63" applyFont="1" applyFill="1" applyBorder="1" applyAlignment="1">
      <alignment horizontal="center" vertical="center"/>
      <protection/>
    </xf>
    <xf numFmtId="0" fontId="1" fillId="0" borderId="10" xfId="63" applyFont="1" applyFill="1" applyBorder="1" applyAlignment="1">
      <alignment horizontal="right" vertical="top"/>
      <protection/>
    </xf>
    <xf numFmtId="0" fontId="1" fillId="0" borderId="11" xfId="0" applyFont="1" applyFill="1" applyBorder="1" applyAlignment="1">
      <alignment horizontal="right" vertical="center"/>
    </xf>
    <xf numFmtId="0" fontId="1" fillId="0" borderId="12" xfId="0" applyFont="1" applyFill="1" applyBorder="1" applyAlignment="1">
      <alignment horizontal="right" vertical="center"/>
    </xf>
    <xf numFmtId="0" fontId="1" fillId="0" borderId="30" xfId="0" applyFont="1" applyFill="1" applyBorder="1" applyAlignment="1">
      <alignment horizontal="right" vertical="center"/>
    </xf>
    <xf numFmtId="0" fontId="1" fillId="0" borderId="31" xfId="63" applyFont="1" applyFill="1" applyBorder="1" applyAlignment="1">
      <alignment horizontal="right" vertical="top"/>
      <protection/>
    </xf>
    <xf numFmtId="0" fontId="1" fillId="0" borderId="31" xfId="63" applyFont="1" applyFill="1" applyBorder="1" applyAlignment="1">
      <alignment horizontal="right" vertical="center"/>
      <protection/>
    </xf>
    <xf numFmtId="0" fontId="1" fillId="0" borderId="10" xfId="63" applyFont="1" applyFill="1" applyBorder="1" applyAlignment="1">
      <alignment horizontal="right" vertical="center"/>
      <protection/>
    </xf>
    <xf numFmtId="3" fontId="9" fillId="0" borderId="16" xfId="63" applyNumberFormat="1" applyFont="1" applyFill="1" applyBorder="1" applyAlignment="1" applyProtection="1">
      <alignment horizontal="center" vertical="center"/>
      <protection hidden="1"/>
    </xf>
    <xf numFmtId="3" fontId="9" fillId="0" borderId="15" xfId="0" applyNumberFormat="1" applyFont="1" applyFill="1" applyBorder="1" applyAlignment="1" applyProtection="1">
      <alignment vertical="center"/>
      <protection hidden="1"/>
    </xf>
    <xf numFmtId="3" fontId="9" fillId="0" borderId="17" xfId="0" applyNumberFormat="1" applyFont="1" applyFill="1" applyBorder="1" applyAlignment="1" applyProtection="1">
      <alignment vertical="center"/>
      <protection hidden="1"/>
    </xf>
    <xf numFmtId="3" fontId="9" fillId="0" borderId="32" xfId="63" applyNumberFormat="1" applyFont="1" applyFill="1" applyBorder="1" applyAlignment="1" applyProtection="1">
      <alignment horizontal="center" vertical="center"/>
      <protection hidden="1"/>
    </xf>
    <xf numFmtId="3" fontId="9" fillId="0" borderId="33" xfId="0" applyNumberFormat="1" applyFont="1" applyFill="1" applyBorder="1" applyAlignment="1" applyProtection="1">
      <alignment vertical="center"/>
      <protection hidden="1"/>
    </xf>
    <xf numFmtId="3" fontId="9" fillId="0" borderId="33" xfId="63" applyNumberFormat="1" applyFont="1" applyFill="1" applyBorder="1" applyAlignment="1" applyProtection="1">
      <alignment horizontal="center" vertical="center"/>
      <protection hidden="1"/>
    </xf>
    <xf numFmtId="3" fontId="9" fillId="0" borderId="34" xfId="0" applyNumberFormat="1" applyFont="1" applyFill="1" applyBorder="1" applyAlignment="1" applyProtection="1">
      <alignment vertical="center"/>
      <protection hidden="1"/>
    </xf>
    <xf numFmtId="3" fontId="9" fillId="0" borderId="35" xfId="63" applyNumberFormat="1" applyFont="1" applyFill="1" applyBorder="1" applyAlignment="1" applyProtection="1">
      <alignment horizontal="center" vertical="center"/>
      <protection hidden="1"/>
    </xf>
    <xf numFmtId="3" fontId="9" fillId="0" borderId="15" xfId="63" applyNumberFormat="1" applyFont="1" applyFill="1" applyBorder="1" applyAlignment="1" applyProtection="1">
      <alignment horizontal="center" vertical="center"/>
      <protection hidden="1"/>
    </xf>
    <xf numFmtId="3" fontId="9" fillId="0" borderId="36" xfId="63" applyNumberFormat="1" applyFont="1" applyFill="1" applyBorder="1" applyAlignment="1" applyProtection="1">
      <alignment horizontal="center" vertical="center"/>
      <protection hidden="1"/>
    </xf>
    <xf numFmtId="0" fontId="7" fillId="0" borderId="37" xfId="63" applyFont="1" applyFill="1" applyBorder="1" applyAlignment="1" applyProtection="1">
      <alignment horizontal="center" vertical="center" textRotation="255"/>
      <protection hidden="1"/>
    </xf>
    <xf numFmtId="0" fontId="7" fillId="0" borderId="26" xfId="0" applyFont="1" applyFill="1" applyBorder="1" applyAlignment="1" applyProtection="1">
      <alignment horizontal="center" vertical="center" textRotation="255"/>
      <protection hidden="1"/>
    </xf>
    <xf numFmtId="0" fontId="7" fillId="0" borderId="38" xfId="0" applyFont="1" applyFill="1" applyBorder="1" applyAlignment="1" applyProtection="1">
      <alignment horizontal="center" vertical="center" textRotation="255"/>
      <protection hidden="1"/>
    </xf>
    <xf numFmtId="0" fontId="4" fillId="0" borderId="28" xfId="63" applyFont="1" applyFill="1" applyBorder="1" applyAlignment="1">
      <alignment horizontal="center" vertical="center"/>
      <protection/>
    </xf>
    <xf numFmtId="0" fontId="4" fillId="0" borderId="27" xfId="63" applyFont="1" applyFill="1" applyBorder="1" applyAlignment="1">
      <alignment horizontal="center" vertical="center"/>
      <protection/>
    </xf>
    <xf numFmtId="0" fontId="4" fillId="0" borderId="22" xfId="63" applyFont="1" applyFill="1" applyBorder="1" applyAlignment="1">
      <alignment horizontal="center" vertical="center"/>
      <protection/>
    </xf>
    <xf numFmtId="0" fontId="6" fillId="33" borderId="28" xfId="63" applyFont="1" applyFill="1" applyBorder="1" applyAlignment="1" applyProtection="1">
      <alignment horizontal="center" vertical="center"/>
      <protection locked="0"/>
    </xf>
    <xf numFmtId="0" fontId="6" fillId="33" borderId="27" xfId="0" applyFont="1" applyFill="1" applyBorder="1" applyAlignment="1" applyProtection="1">
      <alignment vertical="center"/>
      <protection locked="0"/>
    </xf>
    <xf numFmtId="0" fontId="6" fillId="33" borderId="22" xfId="0" applyFont="1" applyFill="1" applyBorder="1" applyAlignment="1" applyProtection="1">
      <alignment vertical="center"/>
      <protection locked="0"/>
    </xf>
    <xf numFmtId="0" fontId="6" fillId="33" borderId="27" xfId="0" applyFont="1" applyFill="1" applyBorder="1" applyAlignment="1" applyProtection="1">
      <alignment horizontal="center" vertical="center"/>
      <protection locked="0"/>
    </xf>
    <xf numFmtId="0" fontId="6" fillId="33" borderId="22" xfId="0" applyFont="1" applyFill="1" applyBorder="1" applyAlignment="1" applyProtection="1">
      <alignment horizontal="center" vertical="center"/>
      <protection locked="0"/>
    </xf>
    <xf numFmtId="0" fontId="6" fillId="0" borderId="28" xfId="63" applyFont="1" applyFill="1" applyBorder="1" applyAlignment="1">
      <alignment horizontal="center" vertical="center"/>
      <protection/>
    </xf>
    <xf numFmtId="0" fontId="6" fillId="0" borderId="27" xfId="63" applyFont="1" applyFill="1" applyBorder="1" applyAlignment="1">
      <alignment horizontal="center" vertical="center"/>
      <protection/>
    </xf>
    <xf numFmtId="0" fontId="6" fillId="0" borderId="22" xfId="63" applyFont="1" applyFill="1" applyBorder="1" applyAlignment="1">
      <alignment horizontal="center" vertical="center"/>
      <protection/>
    </xf>
    <xf numFmtId="180" fontId="6" fillId="0" borderId="28" xfId="63" applyNumberFormat="1" applyFont="1" applyFill="1" applyBorder="1" applyAlignment="1" applyProtection="1">
      <alignment horizontal="left" vertical="center" shrinkToFit="1"/>
      <protection/>
    </xf>
    <xf numFmtId="180" fontId="6" fillId="0" borderId="27" xfId="0" applyNumberFormat="1" applyFont="1" applyFill="1" applyBorder="1" applyAlignment="1" applyProtection="1">
      <alignment horizontal="left" vertical="center" shrinkToFit="1"/>
      <protection/>
    </xf>
    <xf numFmtId="180" fontId="6" fillId="0" borderId="22" xfId="0" applyNumberFormat="1" applyFont="1" applyFill="1" applyBorder="1" applyAlignment="1" applyProtection="1">
      <alignment horizontal="left" vertical="center" shrinkToFit="1"/>
      <protection/>
    </xf>
    <xf numFmtId="181" fontId="6" fillId="0" borderId="28" xfId="63" applyNumberFormat="1" applyFont="1" applyFill="1" applyBorder="1" applyAlignment="1" applyProtection="1">
      <alignment horizontal="right" vertical="center"/>
      <protection/>
    </xf>
    <xf numFmtId="181" fontId="6" fillId="0" borderId="27" xfId="0" applyNumberFormat="1" applyFont="1" applyFill="1" applyBorder="1" applyAlignment="1" applyProtection="1">
      <alignment horizontal="right" vertical="center"/>
      <protection/>
    </xf>
    <xf numFmtId="181" fontId="6" fillId="0" borderId="22" xfId="0" applyNumberFormat="1" applyFont="1" applyFill="1" applyBorder="1" applyAlignment="1" applyProtection="1">
      <alignment horizontal="right" vertical="center"/>
      <protection/>
    </xf>
    <xf numFmtId="180" fontId="6" fillId="0" borderId="28" xfId="63" applyNumberFormat="1" applyFont="1" applyFill="1" applyBorder="1" applyAlignment="1" applyProtection="1">
      <alignment horizontal="right" vertical="center"/>
      <protection/>
    </xf>
    <xf numFmtId="180" fontId="6" fillId="0" borderId="27" xfId="0" applyNumberFormat="1" applyFont="1" applyFill="1" applyBorder="1" applyAlignment="1" applyProtection="1">
      <alignment horizontal="right" vertical="center"/>
      <protection/>
    </xf>
    <xf numFmtId="180" fontId="6" fillId="0" borderId="22" xfId="0" applyNumberFormat="1" applyFont="1" applyFill="1" applyBorder="1" applyAlignment="1" applyProtection="1">
      <alignment horizontal="right" vertical="center"/>
      <protection/>
    </xf>
    <xf numFmtId="0" fontId="6" fillId="0" borderId="28" xfId="63" applyFont="1" applyFill="1" applyBorder="1" applyAlignment="1" applyProtection="1">
      <alignment horizontal="left" vertical="center" shrinkToFit="1"/>
      <protection/>
    </xf>
    <xf numFmtId="0" fontId="6" fillId="0" borderId="27" xfId="0" applyFont="1" applyFill="1" applyBorder="1" applyAlignment="1" applyProtection="1">
      <alignment horizontal="left" vertical="center" shrinkToFit="1"/>
      <protection/>
    </xf>
    <xf numFmtId="0" fontId="6" fillId="0" borderId="22" xfId="0" applyFont="1" applyFill="1" applyBorder="1" applyAlignment="1" applyProtection="1">
      <alignment horizontal="left" vertical="center" shrinkToFit="1"/>
      <protection/>
    </xf>
    <xf numFmtId="0" fontId="4" fillId="0" borderId="27" xfId="0" applyFont="1" applyBorder="1" applyAlignment="1">
      <alignment horizontal="center" vertical="center"/>
    </xf>
    <xf numFmtId="181" fontId="6" fillId="0" borderId="28" xfId="63" applyNumberFormat="1" applyFont="1" applyFill="1" applyBorder="1" applyAlignment="1" applyProtection="1">
      <alignment horizontal="right" vertical="center"/>
      <protection hidden="1"/>
    </xf>
    <xf numFmtId="181" fontId="6" fillId="0" borderId="27" xfId="0" applyNumberFormat="1" applyFont="1" applyFill="1" applyBorder="1" applyAlignment="1" applyProtection="1">
      <alignment horizontal="right" vertical="center"/>
      <protection hidden="1"/>
    </xf>
    <xf numFmtId="181" fontId="6" fillId="0" borderId="22" xfId="0" applyNumberFormat="1" applyFont="1" applyFill="1" applyBorder="1" applyAlignment="1" applyProtection="1">
      <alignment horizontal="right" vertical="center"/>
      <protection hidden="1"/>
    </xf>
    <xf numFmtId="180" fontId="6" fillId="0" borderId="28" xfId="63" applyNumberFormat="1" applyFont="1" applyFill="1" applyBorder="1" applyAlignment="1" applyProtection="1">
      <alignment horizontal="right" vertical="center"/>
      <protection hidden="1"/>
    </xf>
    <xf numFmtId="180" fontId="6" fillId="0" borderId="27" xfId="0" applyNumberFormat="1" applyFont="1" applyFill="1" applyBorder="1" applyAlignment="1" applyProtection="1">
      <alignment horizontal="right" vertical="center"/>
      <protection hidden="1"/>
    </xf>
    <xf numFmtId="180" fontId="6" fillId="0" borderId="22" xfId="0" applyNumberFormat="1" applyFont="1" applyFill="1" applyBorder="1" applyAlignment="1" applyProtection="1">
      <alignment horizontal="right" vertical="center"/>
      <protection hidden="1"/>
    </xf>
    <xf numFmtId="0" fontId="6" fillId="0" borderId="0" xfId="63" applyFont="1" applyFill="1" applyBorder="1" applyAlignment="1" applyProtection="1">
      <alignment/>
      <protection hidden="1"/>
    </xf>
    <xf numFmtId="0" fontId="6" fillId="0" borderId="0" xfId="63" applyFont="1" applyAlignment="1" applyProtection="1">
      <alignment/>
      <protection hidden="1"/>
    </xf>
    <xf numFmtId="0" fontId="6" fillId="34" borderId="0" xfId="63" applyFont="1" applyFill="1" applyBorder="1" applyAlignment="1" applyProtection="1">
      <alignment horizontal="center" vertical="center"/>
      <protection hidden="1"/>
    </xf>
    <xf numFmtId="0" fontId="6" fillId="34" borderId="0" xfId="0" applyFont="1" applyFill="1" applyBorder="1" applyAlignment="1" applyProtection="1">
      <alignment vertical="center"/>
      <protection hidden="1"/>
    </xf>
    <xf numFmtId="0" fontId="4" fillId="0" borderId="27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15" fillId="36" borderId="28" xfId="63" applyFont="1" applyFill="1" applyBorder="1" applyAlignment="1" applyProtection="1">
      <alignment horizontal="center" vertical="center"/>
      <protection locked="0"/>
    </xf>
    <xf numFmtId="0" fontId="15" fillId="36" borderId="27" xfId="63" applyFont="1" applyFill="1" applyBorder="1" applyAlignment="1" applyProtection="1">
      <alignment horizontal="center" vertical="center"/>
      <protection locked="0"/>
    </xf>
    <xf numFmtId="0" fontId="15" fillId="36" borderId="39" xfId="63" applyFont="1" applyFill="1" applyBorder="1" applyAlignment="1" applyProtection="1">
      <alignment horizontal="center" vertical="center"/>
      <protection locked="0"/>
    </xf>
    <xf numFmtId="0" fontId="15" fillId="33" borderId="40" xfId="0" applyFont="1" applyFill="1" applyBorder="1" applyAlignment="1" applyProtection="1">
      <alignment horizontal="center" vertical="center"/>
      <protection locked="0"/>
    </xf>
    <xf numFmtId="0" fontId="15" fillId="33" borderId="27" xfId="0" applyFont="1" applyFill="1" applyBorder="1" applyAlignment="1" applyProtection="1">
      <alignment horizontal="center" vertical="center"/>
      <protection locked="0"/>
    </xf>
    <xf numFmtId="0" fontId="15" fillId="33" borderId="39" xfId="0" applyFont="1" applyFill="1" applyBorder="1" applyAlignment="1" applyProtection="1">
      <alignment horizontal="center" vertical="center"/>
      <protection locked="0"/>
    </xf>
    <xf numFmtId="0" fontId="6" fillId="33" borderId="41" xfId="63" applyFont="1" applyFill="1" applyBorder="1" applyAlignment="1" applyProtection="1">
      <alignment horizontal="left" vertical="center" wrapText="1"/>
      <protection locked="0"/>
    </xf>
    <xf numFmtId="0" fontId="6" fillId="33" borderId="42" xfId="0" applyFont="1" applyFill="1" applyBorder="1" applyAlignment="1" applyProtection="1">
      <alignment horizontal="left" vertical="center" wrapText="1"/>
      <protection locked="0"/>
    </xf>
    <xf numFmtId="0" fontId="6" fillId="33" borderId="43" xfId="0" applyFont="1" applyFill="1" applyBorder="1" applyAlignment="1" applyProtection="1">
      <alignment horizontal="left" vertical="center" wrapText="1"/>
      <protection locked="0"/>
    </xf>
    <xf numFmtId="0" fontId="4" fillId="0" borderId="44" xfId="63" applyFont="1" applyFill="1" applyBorder="1" applyAlignment="1">
      <alignment horizontal="center" vertical="center"/>
      <protection/>
    </xf>
    <xf numFmtId="0" fontId="4" fillId="0" borderId="24" xfId="63" applyFont="1" applyFill="1" applyBorder="1" applyAlignment="1">
      <alignment horizontal="center" vertical="center"/>
      <protection/>
    </xf>
    <xf numFmtId="0" fontId="4" fillId="0" borderId="25" xfId="63" applyFont="1" applyFill="1" applyBorder="1" applyAlignment="1">
      <alignment horizontal="center" vertical="center"/>
      <protection/>
    </xf>
    <xf numFmtId="0" fontId="15" fillId="33" borderId="22" xfId="0" applyFont="1" applyFill="1" applyBorder="1" applyAlignment="1" applyProtection="1">
      <alignment horizontal="center" vertical="center"/>
      <protection locked="0"/>
    </xf>
    <xf numFmtId="0" fontId="4" fillId="0" borderId="10" xfId="63" applyFont="1" applyFill="1" applyBorder="1" applyAlignment="1">
      <alignment horizontal="center" vertical="center" textRotation="255"/>
      <protection/>
    </xf>
    <xf numFmtId="0" fontId="4" fillId="0" borderId="11" xfId="63" applyFont="1" applyFill="1" applyBorder="1" applyAlignment="1">
      <alignment horizontal="center" vertical="center" textRotation="255"/>
      <protection/>
    </xf>
    <xf numFmtId="0" fontId="4" fillId="0" borderId="12" xfId="63" applyFont="1" applyFill="1" applyBorder="1" applyAlignment="1">
      <alignment horizontal="center" vertical="center" textRotation="255"/>
      <protection/>
    </xf>
    <xf numFmtId="0" fontId="4" fillId="0" borderId="14" xfId="63" applyFont="1" applyFill="1" applyBorder="1" applyAlignment="1">
      <alignment horizontal="center" vertical="center" textRotation="255"/>
      <protection/>
    </xf>
    <xf numFmtId="0" fontId="4" fillId="0" borderId="0" xfId="63" applyFont="1" applyFill="1" applyBorder="1" applyAlignment="1">
      <alignment horizontal="center" vertical="center" textRotation="255"/>
      <protection/>
    </xf>
    <xf numFmtId="0" fontId="4" fillId="0" borderId="13" xfId="63" applyFont="1" applyFill="1" applyBorder="1" applyAlignment="1">
      <alignment horizontal="center" vertical="center" textRotation="255"/>
      <protection/>
    </xf>
    <xf numFmtId="0" fontId="4" fillId="0" borderId="16" xfId="63" applyFont="1" applyFill="1" applyBorder="1" applyAlignment="1">
      <alignment horizontal="center" vertical="center" textRotation="255"/>
      <protection/>
    </xf>
    <xf numFmtId="0" fontId="4" fillId="0" borderId="15" xfId="63" applyFont="1" applyFill="1" applyBorder="1" applyAlignment="1">
      <alignment horizontal="center" vertical="center" textRotation="255"/>
      <protection/>
    </xf>
    <xf numFmtId="0" fontId="4" fillId="0" borderId="17" xfId="63" applyFont="1" applyFill="1" applyBorder="1" applyAlignment="1">
      <alignment horizontal="center" vertical="center" textRotation="255"/>
      <protection/>
    </xf>
    <xf numFmtId="0" fontId="4" fillId="0" borderId="10" xfId="63" applyFont="1" applyFill="1" applyBorder="1" applyAlignment="1">
      <alignment horizontal="center" vertical="center" wrapText="1"/>
      <protection/>
    </xf>
    <xf numFmtId="0" fontId="4" fillId="0" borderId="11" xfId="63" applyFont="1" applyFill="1" applyBorder="1" applyAlignment="1">
      <alignment horizontal="center" vertical="center" wrapText="1"/>
      <protection/>
    </xf>
    <xf numFmtId="0" fontId="4" fillId="0" borderId="12" xfId="63" applyFont="1" applyFill="1" applyBorder="1" applyAlignment="1">
      <alignment horizontal="center" vertical="center" wrapText="1"/>
      <protection/>
    </xf>
    <xf numFmtId="0" fontId="4" fillId="0" borderId="45" xfId="63" applyFont="1" applyFill="1" applyBorder="1" applyAlignment="1">
      <alignment horizontal="center" vertical="center" wrapText="1"/>
      <protection/>
    </xf>
    <xf numFmtId="0" fontId="4" fillId="0" borderId="46" xfId="63" applyFont="1" applyFill="1" applyBorder="1" applyAlignment="1">
      <alignment horizontal="center" vertical="center" wrapText="1"/>
      <protection/>
    </xf>
    <xf numFmtId="0" fontId="4" fillId="0" borderId="47" xfId="63" applyFont="1" applyFill="1" applyBorder="1" applyAlignment="1">
      <alignment horizontal="center" vertical="center" wrapText="1"/>
      <protection/>
    </xf>
    <xf numFmtId="0" fontId="6" fillId="33" borderId="10" xfId="63" applyFont="1" applyFill="1" applyBorder="1" applyAlignment="1" applyProtection="1">
      <alignment horizontal="center" vertical="center" wrapText="1"/>
      <protection locked="0"/>
    </xf>
    <xf numFmtId="0" fontId="6" fillId="33" borderId="11" xfId="63" applyFont="1" applyFill="1" applyBorder="1" applyAlignment="1" applyProtection="1">
      <alignment horizontal="center" vertical="center" wrapText="1"/>
      <protection locked="0"/>
    </xf>
    <xf numFmtId="0" fontId="6" fillId="33" borderId="11" xfId="0" applyFont="1" applyFill="1" applyBorder="1" applyAlignment="1" applyProtection="1">
      <alignment horizontal="left" vertical="center"/>
      <protection locked="0"/>
    </xf>
    <xf numFmtId="0" fontId="6" fillId="33" borderId="12" xfId="0" applyFont="1" applyFill="1" applyBorder="1" applyAlignment="1" applyProtection="1">
      <alignment horizontal="left" vertical="center"/>
      <protection locked="0"/>
    </xf>
    <xf numFmtId="0" fontId="6" fillId="33" borderId="44" xfId="63" applyFont="1" applyFill="1" applyBorder="1" applyAlignment="1" applyProtection="1">
      <alignment horizontal="center" vertical="center"/>
      <protection locked="0"/>
    </xf>
    <xf numFmtId="0" fontId="6" fillId="33" borderId="24" xfId="63" applyFont="1" applyFill="1" applyBorder="1" applyAlignment="1" applyProtection="1">
      <alignment horizontal="center" vertical="center"/>
      <protection locked="0"/>
    </xf>
    <xf numFmtId="0" fontId="6" fillId="0" borderId="0" xfId="63" applyFont="1" applyFill="1" applyBorder="1" applyAlignment="1" applyProtection="1">
      <alignment horizontal="center"/>
      <protection hidden="1"/>
    </xf>
    <xf numFmtId="0" fontId="6" fillId="33" borderId="45" xfId="63" applyFont="1" applyFill="1" applyBorder="1" applyAlignment="1" applyProtection="1">
      <alignment horizontal="left" vertical="center" wrapText="1"/>
      <protection locked="0"/>
    </xf>
    <xf numFmtId="0" fontId="6" fillId="33" borderId="46" xfId="0" applyFont="1" applyFill="1" applyBorder="1" applyAlignment="1" applyProtection="1">
      <alignment vertical="center"/>
      <protection locked="0"/>
    </xf>
    <xf numFmtId="0" fontId="6" fillId="33" borderId="47" xfId="0" applyFont="1" applyFill="1" applyBorder="1" applyAlignment="1" applyProtection="1">
      <alignment vertical="center"/>
      <protection locked="0"/>
    </xf>
    <xf numFmtId="0" fontId="4" fillId="0" borderId="41" xfId="63" applyFont="1" applyFill="1" applyBorder="1" applyAlignment="1">
      <alignment horizontal="center" vertical="center"/>
      <protection/>
    </xf>
    <xf numFmtId="0" fontId="4" fillId="0" borderId="42" xfId="63" applyFont="1" applyFill="1" applyBorder="1" applyAlignment="1">
      <alignment horizontal="center" vertical="center"/>
      <protection/>
    </xf>
    <xf numFmtId="0" fontId="4" fillId="0" borderId="43" xfId="63" applyFont="1" applyFill="1" applyBorder="1" applyAlignment="1">
      <alignment horizontal="center" vertical="center"/>
      <protection/>
    </xf>
    <xf numFmtId="0" fontId="6" fillId="33" borderId="41" xfId="63" applyFont="1" applyFill="1" applyBorder="1" applyAlignment="1" applyProtection="1">
      <alignment horizontal="left" vertical="center"/>
      <protection locked="0"/>
    </xf>
    <xf numFmtId="0" fontId="6" fillId="33" borderId="42" xfId="0" applyFont="1" applyFill="1" applyBorder="1" applyAlignment="1" applyProtection="1">
      <alignment horizontal="left" vertical="center"/>
      <protection locked="0"/>
    </xf>
    <xf numFmtId="0" fontId="6" fillId="33" borderId="43" xfId="0" applyFont="1" applyFill="1" applyBorder="1" applyAlignment="1" applyProtection="1">
      <alignment horizontal="left" vertical="center"/>
      <protection locked="0"/>
    </xf>
    <xf numFmtId="0" fontId="6" fillId="34" borderId="28" xfId="0" applyFont="1" applyFill="1" applyBorder="1" applyAlignment="1" applyProtection="1">
      <alignment horizontal="center" vertical="center"/>
      <protection/>
    </xf>
    <xf numFmtId="0" fontId="6" fillId="34" borderId="27" xfId="0" applyFont="1" applyFill="1" applyBorder="1" applyAlignment="1" applyProtection="1">
      <alignment horizontal="center" vertical="center"/>
      <protection/>
    </xf>
    <xf numFmtId="0" fontId="6" fillId="34" borderId="22" xfId="0" applyFont="1" applyFill="1" applyBorder="1" applyAlignment="1" applyProtection="1">
      <alignment horizontal="center" vertical="center"/>
      <protection/>
    </xf>
    <xf numFmtId="0" fontId="6" fillId="34" borderId="48" xfId="0" applyFont="1" applyFill="1" applyBorder="1" applyAlignment="1" applyProtection="1">
      <alignment horizontal="center" vertical="center"/>
      <protection/>
    </xf>
    <xf numFmtId="0" fontId="6" fillId="34" borderId="49" xfId="0" applyFont="1" applyFill="1" applyBorder="1" applyAlignment="1" applyProtection="1">
      <alignment horizontal="center" vertical="center"/>
      <protection/>
    </xf>
    <xf numFmtId="0" fontId="6" fillId="34" borderId="50" xfId="0" applyFont="1" applyFill="1" applyBorder="1" applyAlignment="1" applyProtection="1">
      <alignment horizontal="center" vertical="center"/>
      <protection/>
    </xf>
    <xf numFmtId="0" fontId="6" fillId="0" borderId="14" xfId="64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0" fontId="4" fillId="0" borderId="14" xfId="64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4" fillId="0" borderId="28" xfId="64" applyNumberFormat="1" applyFont="1" applyFill="1" applyBorder="1" applyAlignment="1" applyProtection="1">
      <alignment horizontal="center" vertical="center"/>
      <protection/>
    </xf>
    <xf numFmtId="0" fontId="4" fillId="0" borderId="39" xfId="64" applyNumberFormat="1" applyFont="1" applyFill="1" applyBorder="1" applyAlignment="1" applyProtection="1">
      <alignment horizontal="center" vertical="center"/>
      <protection/>
    </xf>
    <xf numFmtId="0" fontId="4" fillId="0" borderId="27" xfId="64" applyNumberFormat="1" applyFont="1" applyFill="1" applyBorder="1" applyAlignment="1" applyProtection="1">
      <alignment horizontal="center" vertical="center"/>
      <protection/>
    </xf>
    <xf numFmtId="0" fontId="4" fillId="0" borderId="22" xfId="64" applyNumberFormat="1" applyFont="1" applyFill="1" applyBorder="1" applyAlignment="1" applyProtection="1">
      <alignment horizontal="center" vertical="center"/>
      <protection/>
    </xf>
    <xf numFmtId="0" fontId="4" fillId="0" borderId="40" xfId="64" applyNumberFormat="1" applyFont="1" applyFill="1" applyBorder="1" applyAlignment="1" applyProtection="1">
      <alignment horizontal="center" vertical="center"/>
      <protection/>
    </xf>
    <xf numFmtId="0" fontId="7" fillId="0" borderId="28" xfId="0" applyFont="1" applyFill="1" applyBorder="1" applyAlignment="1" applyProtection="1">
      <alignment horizontal="center" vertical="center"/>
      <protection/>
    </xf>
    <xf numFmtId="0" fontId="7" fillId="0" borderId="22" xfId="0" applyFont="1" applyFill="1" applyBorder="1" applyAlignment="1" applyProtection="1">
      <alignment horizontal="center" vertical="center"/>
      <protection/>
    </xf>
    <xf numFmtId="0" fontId="7" fillId="0" borderId="28" xfId="64" applyFont="1" applyFill="1" applyBorder="1" applyAlignment="1" applyProtection="1">
      <alignment horizontal="center" vertical="center"/>
      <protection/>
    </xf>
    <xf numFmtId="0" fontId="7" fillId="0" borderId="27" xfId="64" applyFont="1" applyFill="1" applyBorder="1" applyAlignment="1" applyProtection="1">
      <alignment horizontal="center" vertical="center"/>
      <protection/>
    </xf>
    <xf numFmtId="0" fontId="7" fillId="0" borderId="22" xfId="64" applyFont="1" applyFill="1" applyBorder="1" applyAlignment="1" applyProtection="1">
      <alignment horizontal="center" vertical="center"/>
      <protection/>
    </xf>
    <xf numFmtId="0" fontId="7" fillId="0" borderId="28" xfId="64" applyFont="1" applyFill="1" applyBorder="1" applyAlignment="1" applyProtection="1">
      <alignment horizontal="center" vertical="center" wrapText="1"/>
      <protection/>
    </xf>
    <xf numFmtId="0" fontId="7" fillId="0" borderId="27" xfId="64" applyFont="1" applyFill="1" applyBorder="1" applyAlignment="1" applyProtection="1">
      <alignment horizontal="center" vertical="center" wrapText="1"/>
      <protection/>
    </xf>
    <xf numFmtId="0" fontId="7" fillId="0" borderId="22" xfId="64" applyFont="1" applyFill="1" applyBorder="1" applyAlignment="1" applyProtection="1">
      <alignment horizontal="center" vertical="center" wrapText="1"/>
      <protection/>
    </xf>
    <xf numFmtId="0" fontId="7" fillId="0" borderId="10" xfId="64" applyFont="1" applyFill="1" applyBorder="1" applyAlignment="1" applyProtection="1">
      <alignment horizontal="center" vertical="center" wrapText="1"/>
      <protection/>
    </xf>
    <xf numFmtId="0" fontId="7" fillId="0" borderId="11" xfId="64" applyFont="1" applyFill="1" applyBorder="1" applyAlignment="1" applyProtection="1">
      <alignment horizontal="center" vertical="center" wrapText="1"/>
      <protection/>
    </xf>
    <xf numFmtId="0" fontId="7" fillId="0" borderId="12" xfId="64" applyFont="1" applyFill="1" applyBorder="1" applyAlignment="1" applyProtection="1">
      <alignment horizontal="center" vertical="center" wrapText="1"/>
      <protection/>
    </xf>
    <xf numFmtId="0" fontId="7" fillId="0" borderId="14" xfId="64" applyFont="1" applyFill="1" applyBorder="1" applyAlignment="1" applyProtection="1">
      <alignment horizontal="center" vertical="center" wrapText="1"/>
      <protection/>
    </xf>
    <xf numFmtId="0" fontId="7" fillId="0" borderId="0" xfId="64" applyFont="1" applyFill="1" applyBorder="1" applyAlignment="1" applyProtection="1">
      <alignment horizontal="center" vertical="center" wrapText="1"/>
      <protection/>
    </xf>
    <xf numFmtId="0" fontId="7" fillId="0" borderId="13" xfId="64" applyFont="1" applyFill="1" applyBorder="1" applyAlignment="1" applyProtection="1">
      <alignment horizontal="center" vertical="center" wrapText="1"/>
      <protection/>
    </xf>
    <xf numFmtId="0" fontId="7" fillId="0" borderId="16" xfId="64" applyFont="1" applyFill="1" applyBorder="1" applyAlignment="1" applyProtection="1">
      <alignment horizontal="center" vertical="center" wrapText="1"/>
      <protection/>
    </xf>
    <xf numFmtId="0" fontId="7" fillId="0" borderId="15" xfId="64" applyFont="1" applyFill="1" applyBorder="1" applyAlignment="1" applyProtection="1">
      <alignment horizontal="center" vertical="center" wrapText="1"/>
      <protection/>
    </xf>
    <xf numFmtId="0" fontId="7" fillId="0" borderId="17" xfId="64" applyFont="1" applyFill="1" applyBorder="1" applyAlignment="1" applyProtection="1">
      <alignment horizontal="center" vertical="center" wrapText="1"/>
      <protection/>
    </xf>
    <xf numFmtId="0" fontId="7" fillId="0" borderId="10" xfId="64" applyFont="1" applyFill="1" applyBorder="1" applyAlignment="1" applyProtection="1">
      <alignment horizontal="center" vertical="center"/>
      <protection/>
    </xf>
    <xf numFmtId="0" fontId="7" fillId="0" borderId="11" xfId="64" applyFont="1" applyFill="1" applyBorder="1" applyAlignment="1" applyProtection="1">
      <alignment horizontal="center" vertical="center"/>
      <protection/>
    </xf>
    <xf numFmtId="0" fontId="7" fillId="0" borderId="12" xfId="64" applyFont="1" applyFill="1" applyBorder="1" applyAlignment="1" applyProtection="1">
      <alignment horizontal="center" vertical="center"/>
      <protection/>
    </xf>
    <xf numFmtId="0" fontId="7" fillId="0" borderId="16" xfId="64" applyFont="1" applyFill="1" applyBorder="1" applyAlignment="1" applyProtection="1">
      <alignment horizontal="center" vertical="center"/>
      <protection/>
    </xf>
    <xf numFmtId="0" fontId="7" fillId="0" borderId="15" xfId="64" applyFont="1" applyFill="1" applyBorder="1" applyAlignment="1" applyProtection="1">
      <alignment horizontal="center" vertical="center"/>
      <protection/>
    </xf>
    <xf numFmtId="0" fontId="7" fillId="0" borderId="17" xfId="64" applyFont="1" applyFill="1" applyBorder="1" applyAlignment="1" applyProtection="1">
      <alignment horizontal="center" vertical="center"/>
      <protection/>
    </xf>
    <xf numFmtId="38" fontId="6" fillId="33" borderId="28" xfId="48" applyFont="1" applyFill="1" applyBorder="1" applyAlignment="1" applyProtection="1">
      <alignment horizontal="center" vertical="center"/>
      <protection locked="0"/>
    </xf>
    <xf numFmtId="38" fontId="6" fillId="33" borderId="27" xfId="48" applyFont="1" applyFill="1" applyBorder="1" applyAlignment="1" applyProtection="1">
      <alignment horizontal="center" vertical="center"/>
      <protection locked="0"/>
    </xf>
    <xf numFmtId="38" fontId="6" fillId="33" borderId="22" xfId="48" applyFont="1" applyFill="1" applyBorder="1" applyAlignment="1" applyProtection="1">
      <alignment horizontal="center" vertical="center"/>
      <protection locked="0"/>
    </xf>
    <xf numFmtId="0" fontId="7" fillId="0" borderId="37" xfId="64" applyFont="1" applyFill="1" applyBorder="1" applyAlignment="1" applyProtection="1">
      <alignment horizontal="center" vertical="center" textRotation="255" wrapText="1"/>
      <protection/>
    </xf>
    <xf numFmtId="0" fontId="7" fillId="0" borderId="26" xfId="64" applyFont="1" applyFill="1" applyBorder="1" applyAlignment="1" applyProtection="1">
      <alignment horizontal="center" vertical="center" textRotation="255" wrapText="1"/>
      <protection/>
    </xf>
    <xf numFmtId="0" fontId="7" fillId="0" borderId="38" xfId="64" applyFont="1" applyFill="1" applyBorder="1" applyAlignment="1" applyProtection="1">
      <alignment horizontal="center" vertical="center" textRotation="255" wrapText="1"/>
      <protection/>
    </xf>
    <xf numFmtId="0" fontId="7" fillId="0" borderId="40" xfId="64" applyFont="1" applyFill="1" applyBorder="1" applyAlignment="1" applyProtection="1">
      <alignment horizontal="left" vertical="center" shrinkToFit="1"/>
      <protection/>
    </xf>
    <xf numFmtId="0" fontId="7" fillId="0" borderId="27" xfId="64" applyFont="1" applyFill="1" applyBorder="1" applyAlignment="1" applyProtection="1">
      <alignment horizontal="left" vertical="center" shrinkToFit="1"/>
      <protection/>
    </xf>
    <xf numFmtId="0" fontId="7" fillId="0" borderId="22" xfId="64" applyFont="1" applyFill="1" applyBorder="1" applyAlignment="1" applyProtection="1">
      <alignment horizontal="left" vertical="center" shrinkToFit="1"/>
      <protection/>
    </xf>
    <xf numFmtId="38" fontId="6" fillId="0" borderId="28" xfId="48" applyFont="1" applyFill="1" applyBorder="1" applyAlignment="1" applyProtection="1">
      <alignment horizontal="right" vertical="center" shrinkToFit="1"/>
      <protection/>
    </xf>
    <xf numFmtId="38" fontId="6" fillId="0" borderId="27" xfId="48" applyFont="1" applyFill="1" applyBorder="1" applyAlignment="1" applyProtection="1">
      <alignment horizontal="right" vertical="center" shrinkToFit="1"/>
      <protection/>
    </xf>
    <xf numFmtId="38" fontId="6" fillId="0" borderId="22" xfId="48" applyFont="1" applyFill="1" applyBorder="1" applyAlignment="1" applyProtection="1">
      <alignment horizontal="right" vertical="center" shrinkToFit="1"/>
      <protection/>
    </xf>
    <xf numFmtId="0" fontId="4" fillId="0" borderId="10" xfId="64" applyFont="1" applyFill="1" applyBorder="1" applyAlignment="1" applyProtection="1">
      <alignment horizontal="center" vertical="center"/>
      <protection/>
    </xf>
    <xf numFmtId="0" fontId="4" fillId="0" borderId="11" xfId="64" applyFont="1" applyFill="1" applyBorder="1" applyAlignment="1" applyProtection="1">
      <alignment horizontal="center" vertical="center"/>
      <protection/>
    </xf>
    <xf numFmtId="0" fontId="4" fillId="0" borderId="12" xfId="64" applyFont="1" applyFill="1" applyBorder="1" applyAlignment="1" applyProtection="1">
      <alignment horizontal="center" vertical="center"/>
      <protection/>
    </xf>
    <xf numFmtId="0" fontId="4" fillId="0" borderId="16" xfId="64" applyFont="1" applyFill="1" applyBorder="1" applyAlignment="1" applyProtection="1">
      <alignment horizontal="center" vertical="center"/>
      <protection/>
    </xf>
    <xf numFmtId="0" fontId="4" fillId="0" borderId="15" xfId="64" applyFont="1" applyFill="1" applyBorder="1" applyAlignment="1" applyProtection="1">
      <alignment horizontal="center" vertical="center"/>
      <protection/>
    </xf>
    <xf numFmtId="0" fontId="4" fillId="0" borderId="17" xfId="64" applyFont="1" applyFill="1" applyBorder="1" applyAlignment="1" applyProtection="1">
      <alignment horizontal="center" vertical="center"/>
      <protection/>
    </xf>
    <xf numFmtId="0" fontId="4" fillId="33" borderId="10" xfId="64" applyFont="1" applyFill="1" applyBorder="1" applyAlignment="1" applyProtection="1">
      <alignment horizontal="center" vertical="center"/>
      <protection locked="0"/>
    </xf>
    <xf numFmtId="0" fontId="4" fillId="33" borderId="11" xfId="64" applyFont="1" applyFill="1" applyBorder="1" applyAlignment="1" applyProtection="1">
      <alignment horizontal="center" vertical="center"/>
      <protection locked="0"/>
    </xf>
    <xf numFmtId="0" fontId="4" fillId="33" borderId="12" xfId="64" applyFont="1" applyFill="1" applyBorder="1" applyAlignment="1" applyProtection="1">
      <alignment horizontal="center" vertical="center"/>
      <protection locked="0"/>
    </xf>
    <xf numFmtId="0" fontId="4" fillId="33" borderId="14" xfId="64" applyFont="1" applyFill="1" applyBorder="1" applyAlignment="1" applyProtection="1">
      <alignment horizontal="center" vertical="center"/>
      <protection locked="0"/>
    </xf>
    <xf numFmtId="0" fontId="4" fillId="33" borderId="0" xfId="64" applyFont="1" applyFill="1" applyBorder="1" applyAlignment="1" applyProtection="1">
      <alignment horizontal="center" vertical="center"/>
      <protection locked="0"/>
    </xf>
    <xf numFmtId="0" fontId="4" fillId="33" borderId="13" xfId="64" applyFont="1" applyFill="1" applyBorder="1" applyAlignment="1" applyProtection="1">
      <alignment horizontal="center" vertical="center"/>
      <protection locked="0"/>
    </xf>
    <xf numFmtId="0" fontId="4" fillId="33" borderId="16" xfId="64" applyFont="1" applyFill="1" applyBorder="1" applyAlignment="1" applyProtection="1">
      <alignment horizontal="center" vertical="center"/>
      <protection locked="0"/>
    </xf>
    <xf numFmtId="0" fontId="4" fillId="33" borderId="15" xfId="64" applyFont="1" applyFill="1" applyBorder="1" applyAlignment="1" applyProtection="1">
      <alignment horizontal="center" vertical="center"/>
      <protection locked="0"/>
    </xf>
    <xf numFmtId="0" fontId="4" fillId="33" borderId="17" xfId="64" applyFont="1" applyFill="1" applyBorder="1" applyAlignment="1" applyProtection="1">
      <alignment horizontal="center" vertical="center"/>
      <protection locked="0"/>
    </xf>
    <xf numFmtId="38" fontId="6" fillId="0" borderId="28" xfId="48" applyFont="1" applyFill="1" applyBorder="1" applyAlignment="1" applyProtection="1">
      <alignment horizontal="right" vertical="center" shrinkToFit="1"/>
      <protection hidden="1"/>
    </xf>
    <xf numFmtId="38" fontId="6" fillId="0" borderId="27" xfId="48" applyFont="1" applyFill="1" applyBorder="1" applyAlignment="1" applyProtection="1">
      <alignment horizontal="right" vertical="center" shrinkToFit="1"/>
      <protection hidden="1"/>
    </xf>
    <xf numFmtId="38" fontId="6" fillId="0" borderId="22" xfId="48" applyFont="1" applyFill="1" applyBorder="1" applyAlignment="1" applyProtection="1">
      <alignment horizontal="right" vertical="center" shrinkToFit="1"/>
      <protection hidden="1"/>
    </xf>
    <xf numFmtId="0" fontId="4" fillId="0" borderId="27" xfId="64" applyFont="1" applyFill="1" applyBorder="1" applyAlignment="1" applyProtection="1">
      <alignment horizontal="left" vertical="center"/>
      <protection/>
    </xf>
    <xf numFmtId="0" fontId="4" fillId="0" borderId="22" xfId="64" applyFont="1" applyFill="1" applyBorder="1" applyAlignment="1" applyProtection="1">
      <alignment horizontal="left" vertical="center"/>
      <protection/>
    </xf>
    <xf numFmtId="0" fontId="4" fillId="0" borderId="29" xfId="64" applyFont="1" applyFill="1" applyBorder="1" applyAlignment="1" applyProtection="1">
      <alignment horizontal="center" vertical="center"/>
      <protection/>
    </xf>
    <xf numFmtId="0" fontId="4" fillId="0" borderId="51" xfId="64" applyFont="1" applyFill="1" applyBorder="1" applyAlignment="1" applyProtection="1">
      <alignment horizontal="center" vertical="center"/>
      <protection/>
    </xf>
    <xf numFmtId="0" fontId="4" fillId="0" borderId="52" xfId="64" applyFont="1" applyFill="1" applyBorder="1" applyAlignment="1" applyProtection="1">
      <alignment horizontal="center" vertical="center"/>
      <protection/>
    </xf>
    <xf numFmtId="0" fontId="7" fillId="0" borderId="40" xfId="64" applyFont="1" applyFill="1" applyBorder="1" applyAlignment="1" applyProtection="1">
      <alignment horizontal="center" vertical="center"/>
      <protection/>
    </xf>
    <xf numFmtId="0" fontId="7" fillId="0" borderId="0" xfId="64" applyFont="1" applyFill="1" applyBorder="1" applyAlignment="1" applyProtection="1">
      <alignment horizontal="center" vertical="center" textRotation="255" shrinkToFit="1"/>
      <protection/>
    </xf>
    <xf numFmtId="0" fontId="7" fillId="0" borderId="0" xfId="0" applyFont="1" applyFill="1" applyBorder="1" applyAlignment="1" applyProtection="1">
      <alignment horizontal="center" vertical="center" textRotation="255" shrinkToFit="1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38" fontId="6" fillId="0" borderId="51" xfId="48" applyFont="1" applyFill="1" applyBorder="1" applyAlignment="1" applyProtection="1">
      <alignment horizontal="right" vertical="center" shrinkToFit="1"/>
      <protection hidden="1"/>
    </xf>
    <xf numFmtId="38" fontId="6" fillId="0" borderId="52" xfId="48" applyFont="1" applyFill="1" applyBorder="1" applyAlignment="1" applyProtection="1">
      <alignment horizontal="right" vertical="center" shrinkToFit="1"/>
      <protection hidden="1"/>
    </xf>
    <xf numFmtId="0" fontId="6" fillId="33" borderId="15" xfId="0" applyFont="1" applyFill="1" applyBorder="1" applyAlignment="1" applyProtection="1" quotePrefix="1">
      <alignment horizontal="center" vertical="center"/>
      <protection locked="0"/>
    </xf>
    <xf numFmtId="0" fontId="7" fillId="0" borderId="23" xfId="64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right" vertical="center"/>
      <protection/>
    </xf>
    <xf numFmtId="0" fontId="4" fillId="0" borderId="27" xfId="0" applyFont="1" applyFill="1" applyBorder="1" applyAlignment="1" applyProtection="1">
      <alignment horizontal="right" vertical="center"/>
      <protection/>
    </xf>
    <xf numFmtId="0" fontId="8" fillId="0" borderId="27" xfId="0" applyFont="1" applyFill="1" applyBorder="1" applyAlignment="1" applyProtection="1">
      <alignment horizontal="center" vertical="center" shrinkToFit="1"/>
      <protection/>
    </xf>
    <xf numFmtId="0" fontId="8" fillId="0" borderId="22" xfId="0" applyFont="1" applyFill="1" applyBorder="1" applyAlignment="1" applyProtection="1">
      <alignment horizontal="center" vertical="center" shrinkToFit="1"/>
      <protection/>
    </xf>
    <xf numFmtId="0" fontId="4" fillId="0" borderId="28" xfId="0" applyFont="1" applyFill="1" applyBorder="1" applyAlignment="1" applyProtection="1">
      <alignment horizontal="center" vertical="center"/>
      <protection/>
    </xf>
    <xf numFmtId="0" fontId="4" fillId="0" borderId="27" xfId="0" applyFont="1" applyFill="1" applyBorder="1" applyAlignment="1" applyProtection="1">
      <alignment horizontal="center" vertical="center"/>
      <protection/>
    </xf>
    <xf numFmtId="0" fontId="4" fillId="0" borderId="22" xfId="0" applyFont="1" applyFill="1" applyBorder="1" applyAlignment="1" applyProtection="1">
      <alignment horizontal="center" vertical="center"/>
      <protection/>
    </xf>
    <xf numFmtId="0" fontId="4" fillId="33" borderId="28" xfId="0" applyFont="1" applyFill="1" applyBorder="1" applyAlignment="1" applyProtection="1">
      <alignment horizontal="center" vertical="center"/>
      <protection locked="0"/>
    </xf>
    <xf numFmtId="0" fontId="4" fillId="33" borderId="27" xfId="0" applyFont="1" applyFill="1" applyBorder="1" applyAlignment="1" applyProtection="1">
      <alignment horizontal="center" vertical="center"/>
      <protection locked="0"/>
    </xf>
    <xf numFmtId="0" fontId="4" fillId="33" borderId="22" xfId="0" applyFont="1" applyFill="1" applyBorder="1" applyAlignment="1" applyProtection="1">
      <alignment horizontal="center" vertical="center"/>
      <protection locked="0"/>
    </xf>
    <xf numFmtId="0" fontId="4" fillId="0" borderId="23" xfId="0" applyFont="1" applyFill="1" applyBorder="1" applyAlignment="1" applyProtection="1">
      <alignment horizontal="center" vertical="center"/>
      <protection/>
    </xf>
    <xf numFmtId="38" fontId="6" fillId="0" borderId="15" xfId="48" applyFont="1" applyFill="1" applyBorder="1" applyAlignment="1" applyProtection="1">
      <alignment horizontal="right" vertical="center" shrinkToFit="1"/>
      <protection hidden="1"/>
    </xf>
    <xf numFmtId="38" fontId="6" fillId="0" borderId="17" xfId="48" applyFont="1" applyFill="1" applyBorder="1" applyAlignment="1" applyProtection="1">
      <alignment horizontal="right" vertical="center" shrinkToFit="1"/>
      <protection hidden="1"/>
    </xf>
    <xf numFmtId="0" fontId="37" fillId="0" borderId="15" xfId="63" applyFont="1" applyFill="1" applyBorder="1" applyAlignment="1" applyProtection="1">
      <alignment vertical="center"/>
      <protection/>
    </xf>
    <xf numFmtId="180" fontId="6" fillId="0" borderId="27" xfId="63" applyNumberFormat="1" applyFont="1" applyFill="1" applyBorder="1" applyAlignment="1" applyProtection="1">
      <alignment horizontal="right" vertical="center"/>
      <protection/>
    </xf>
    <xf numFmtId="180" fontId="6" fillId="0" borderId="22" xfId="63" applyNumberFormat="1" applyFont="1" applyFill="1" applyBorder="1" applyAlignment="1" applyProtection="1">
      <alignment horizontal="right" vertical="center"/>
      <protection/>
    </xf>
    <xf numFmtId="181" fontId="6" fillId="0" borderId="27" xfId="63" applyNumberFormat="1" applyFont="1" applyFill="1" applyBorder="1" applyAlignment="1" applyProtection="1">
      <alignment horizontal="right" vertical="center"/>
      <protection/>
    </xf>
    <xf numFmtId="181" fontId="6" fillId="0" borderId="22" xfId="63" applyNumberFormat="1" applyFont="1" applyFill="1" applyBorder="1" applyAlignment="1" applyProtection="1">
      <alignment horizontal="right" vertical="center"/>
      <protection/>
    </xf>
    <xf numFmtId="0" fontId="6" fillId="0" borderId="27" xfId="63" applyFont="1" applyFill="1" applyBorder="1" applyAlignment="1" applyProtection="1">
      <alignment horizontal="left" vertical="center" shrinkToFit="1"/>
      <protection/>
    </xf>
    <xf numFmtId="0" fontId="6" fillId="0" borderId="22" xfId="63" applyFont="1" applyFill="1" applyBorder="1" applyAlignment="1" applyProtection="1">
      <alignment horizontal="left" vertical="center" shrinkToFi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_youshiki22" xfId="63"/>
    <cellStyle name="標準_youshiki27" xfId="64"/>
    <cellStyle name="良い" xfId="65"/>
  </cellStyles>
  <dxfs count="45"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38"/>
  <sheetViews>
    <sheetView showGridLines="0" tabSelected="1" view="pageBreakPreview" zoomScaleNormal="80" zoomScaleSheetLayoutView="100" zoomScalePageLayoutView="0" workbookViewId="0" topLeftCell="A1">
      <selection activeCell="BC11" sqref="BC11"/>
    </sheetView>
  </sheetViews>
  <sheetFormatPr defaultColWidth="9.00390625" defaultRowHeight="13.5"/>
  <cols>
    <col min="1" max="1" width="1.875" style="1" customWidth="1"/>
    <col min="2" max="2" width="3.25390625" style="1" customWidth="1"/>
    <col min="3" max="51" width="1.75390625" style="1" customWidth="1"/>
    <col min="52" max="52" width="1.875" style="1" customWidth="1"/>
    <col min="53" max="16384" width="9.00390625" style="1" customWidth="1"/>
  </cols>
  <sheetData>
    <row r="1" spans="1:52" ht="15">
      <c r="A1" s="3"/>
      <c r="B1" s="3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</row>
    <row r="2" spans="1:52" ht="15.7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7"/>
    </row>
    <row r="3" spans="1:52" ht="21" customHeight="1">
      <c r="A3" s="130" t="s">
        <v>35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131"/>
      <c r="AR3" s="131"/>
      <c r="AS3" s="131"/>
      <c r="AT3" s="131"/>
      <c r="AU3" s="131"/>
      <c r="AV3" s="131"/>
      <c r="AW3" s="131"/>
      <c r="AX3" s="131"/>
      <c r="AY3" s="131"/>
      <c r="AZ3" s="132"/>
    </row>
    <row r="4" spans="1:52" ht="16.5" customHeight="1">
      <c r="A4" s="133" t="s">
        <v>232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5"/>
    </row>
    <row r="5" spans="1:52" ht="11.25" customHeight="1">
      <c r="A5" s="22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7"/>
    </row>
    <row r="6" spans="1:52" s="28" customFormat="1" ht="20.25" customHeight="1">
      <c r="A6" s="23"/>
      <c r="B6" s="24" t="s">
        <v>26</v>
      </c>
      <c r="C6" s="24" t="s">
        <v>21</v>
      </c>
      <c r="D6" s="24"/>
      <c r="E6" s="24"/>
      <c r="F6" s="25"/>
      <c r="G6" s="25"/>
      <c r="H6" s="25"/>
      <c r="I6" s="25"/>
      <c r="J6" s="25"/>
      <c r="K6" s="25"/>
      <c r="L6" s="25"/>
      <c r="M6" s="136" t="s">
        <v>37</v>
      </c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24" t="s">
        <v>19</v>
      </c>
      <c r="Z6" s="24"/>
      <c r="AA6" s="24"/>
      <c r="AB6" s="24"/>
      <c r="AC6" s="24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7"/>
    </row>
    <row r="7" spans="1:52" ht="14.25" customHeight="1">
      <c r="A7" s="10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9"/>
    </row>
    <row r="8" spans="1:52" ht="13.5" customHeight="1">
      <c r="A8" s="10"/>
      <c r="B8" s="27"/>
      <c r="C8" s="138" t="s">
        <v>18</v>
      </c>
      <c r="D8" s="139"/>
      <c r="E8" s="139"/>
      <c r="F8" s="139"/>
      <c r="G8" s="139"/>
      <c r="H8" s="139"/>
      <c r="I8" s="140"/>
      <c r="J8" s="144" t="s">
        <v>6</v>
      </c>
      <c r="K8" s="145"/>
      <c r="L8" s="145"/>
      <c r="M8" s="146"/>
      <c r="N8" s="144"/>
      <c r="O8" s="145"/>
      <c r="P8" s="145"/>
      <c r="Q8" s="147"/>
      <c r="R8" s="148"/>
      <c r="S8" s="145"/>
      <c r="T8" s="145"/>
      <c r="U8" s="147"/>
      <c r="V8" s="149" t="s">
        <v>20</v>
      </c>
      <c r="W8" s="145"/>
      <c r="X8" s="145"/>
      <c r="Y8" s="146"/>
      <c r="Z8" s="150"/>
      <c r="AA8" s="145"/>
      <c r="AB8" s="145"/>
      <c r="AC8" s="147"/>
      <c r="AD8" s="149"/>
      <c r="AE8" s="145"/>
      <c r="AF8" s="145"/>
      <c r="AG8" s="147"/>
      <c r="AH8" s="149" t="s">
        <v>10</v>
      </c>
      <c r="AI8" s="145"/>
      <c r="AJ8" s="145"/>
      <c r="AK8" s="146"/>
      <c r="AL8" s="150"/>
      <c r="AM8" s="145"/>
      <c r="AN8" s="145"/>
      <c r="AO8" s="147"/>
      <c r="AP8" s="149"/>
      <c r="AQ8" s="145"/>
      <c r="AR8" s="145"/>
      <c r="AS8" s="147"/>
      <c r="AT8" s="149" t="s">
        <v>1</v>
      </c>
      <c r="AU8" s="145"/>
      <c r="AV8" s="145"/>
      <c r="AW8" s="146"/>
      <c r="AX8" s="8"/>
      <c r="AY8" s="8"/>
      <c r="AZ8" s="9"/>
    </row>
    <row r="9" spans="1:53" ht="39" customHeight="1">
      <c r="A9" s="10"/>
      <c r="B9" s="35"/>
      <c r="C9" s="141"/>
      <c r="D9" s="142"/>
      <c r="E9" s="142"/>
      <c r="F9" s="142"/>
      <c r="G9" s="142"/>
      <c r="H9" s="142"/>
      <c r="I9" s="143"/>
      <c r="J9" s="151" t="str">
        <f>IF(SUM(AH13:AH16)&lt;1000000000,IF(SUM(AH13:AH16)&gt;=100000000,"\"," "),ROUNDDOWN(RIGHT(AH17,10)/1000000000,0))</f>
        <v> </v>
      </c>
      <c r="K9" s="152"/>
      <c r="L9" s="152"/>
      <c r="M9" s="153"/>
      <c r="N9" s="154" t="str">
        <f>IF(SUM(AH13:AH16)&lt;100000000,IF(SUM(AH13:AH16)&gt;=10000000,"\"," "),ROUNDDOWN(RIGHT(AH17,9)/100000000,0))</f>
        <v> </v>
      </c>
      <c r="O9" s="155"/>
      <c r="P9" s="155"/>
      <c r="Q9" s="155"/>
      <c r="R9" s="156" t="str">
        <f>IF(SUM(AH13:AH16)&lt;10000000,IF(SUM(AH13:AH16)&gt;=1000000,"\"," "),ROUNDDOWN(RIGHT(AH17,8)/10000000,0))</f>
        <v> </v>
      </c>
      <c r="S9" s="155"/>
      <c r="T9" s="155"/>
      <c r="U9" s="155"/>
      <c r="V9" s="156" t="str">
        <f>IF(SUM(AH13:AH16)&lt;1000000,IF(SUM(AH13:AH16)&gt;=100000,"\"," "),ROUNDDOWN(RIGHT(AH17,7)/1000000,0))</f>
        <v> </v>
      </c>
      <c r="W9" s="155"/>
      <c r="X9" s="155"/>
      <c r="Y9" s="157"/>
      <c r="Z9" s="154" t="str">
        <f>IF(SUM(AH13:AH16)&lt;100000,IF(SUM(AH13:AH16)&gt;=10000,"\"," "),ROUNDDOWN(RIGHT(AH17,6)/100000,0))</f>
        <v> </v>
      </c>
      <c r="AA9" s="155"/>
      <c r="AB9" s="155"/>
      <c r="AC9" s="155"/>
      <c r="AD9" s="156" t="str">
        <f>IF(SUM(AH13:AH16)&lt;10000,IF(SUM(AH13:AH16)&gt;=1000,"\"," "),ROUNDDOWN(RIGHT(AH17,5)/10000,0))</f>
        <v> </v>
      </c>
      <c r="AE9" s="155"/>
      <c r="AF9" s="155"/>
      <c r="AG9" s="155"/>
      <c r="AH9" s="156" t="str">
        <f>IF(SUM(AH13:AH16)&lt;1000,IF(SUM(AH13:AH16)&gt;=100,"\"," "),ROUNDDOWN(RIGHT(AH17,4)/1000,0))</f>
        <v> </v>
      </c>
      <c r="AI9" s="155"/>
      <c r="AJ9" s="155"/>
      <c r="AK9" s="157"/>
      <c r="AL9" s="154" t="str">
        <f>IF(SUM(AH13:AH16)&lt;100,IF(SUM(AH13:AH16)&gt;=10,"\"," "),ROUNDDOWN(RIGHT(AH17,3)/100,0))</f>
        <v> </v>
      </c>
      <c r="AM9" s="155"/>
      <c r="AN9" s="155"/>
      <c r="AO9" s="155"/>
      <c r="AP9" s="158" t="str">
        <f>IF(SUM(AH13:AH16)&lt;10,IF(SUM(AH13:AH16)&gt;=1,"\"," "),ROUNDDOWN(RIGHT(AH17,2)/10,0))</f>
        <v> </v>
      </c>
      <c r="AQ9" s="159"/>
      <c r="AR9" s="159"/>
      <c r="AS9" s="160"/>
      <c r="AT9" s="156" t="str">
        <f>RIGHT(AH17,1)</f>
        <v> </v>
      </c>
      <c r="AU9" s="155"/>
      <c r="AV9" s="155"/>
      <c r="AW9" s="157"/>
      <c r="AX9" s="8"/>
      <c r="AY9" s="8"/>
      <c r="AZ9" s="9"/>
      <c r="BA9" s="2"/>
    </row>
    <row r="10" spans="1:52" ht="25.5" customHeight="1">
      <c r="A10" s="10"/>
      <c r="B10" s="15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9"/>
    </row>
    <row r="11" spans="1:52" ht="33.75" customHeight="1">
      <c r="A11" s="10"/>
      <c r="B11" s="161" t="str">
        <f>IF(AK24=1,"移動支援事業の内訳",IF(AK24=2,"地域活動支援センター事業の内訳",IF(AK24=3,"日中一時支援事業の内訳","事業の内訳")))</f>
        <v>事業の内訳</v>
      </c>
      <c r="C11" s="164" t="s">
        <v>39</v>
      </c>
      <c r="D11" s="165"/>
      <c r="E11" s="166"/>
      <c r="F11" s="167"/>
      <c r="G11" s="168"/>
      <c r="H11" s="169"/>
      <c r="I11" s="167"/>
      <c r="J11" s="170"/>
      <c r="K11" s="171"/>
      <c r="L11" s="172" t="s">
        <v>11</v>
      </c>
      <c r="M11" s="173"/>
      <c r="N11" s="174"/>
      <c r="O11" s="167"/>
      <c r="P11" s="168"/>
      <c r="Q11" s="169"/>
      <c r="R11" s="167"/>
      <c r="S11" s="168"/>
      <c r="T11" s="169"/>
      <c r="U11" s="164" t="s">
        <v>12</v>
      </c>
      <c r="V11" s="165"/>
      <c r="W11" s="166"/>
      <c r="X11" s="11"/>
      <c r="Y11" s="12"/>
      <c r="Z11" s="12"/>
      <c r="AA11" s="31"/>
      <c r="AB11" s="13"/>
      <c r="AC11" s="13"/>
      <c r="AD11" s="13"/>
      <c r="AE11" s="13"/>
      <c r="AF11" s="31"/>
      <c r="AG11" s="13"/>
      <c r="AH11" s="13"/>
      <c r="AI11" s="13"/>
      <c r="AJ11" s="13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9"/>
    </row>
    <row r="12" spans="1:52" ht="29.25" customHeight="1">
      <c r="A12" s="10"/>
      <c r="B12" s="162"/>
      <c r="C12" s="164" t="s">
        <v>258</v>
      </c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6"/>
      <c r="X12" s="164" t="s">
        <v>13</v>
      </c>
      <c r="Y12" s="165"/>
      <c r="Z12" s="165"/>
      <c r="AA12" s="165"/>
      <c r="AB12" s="165"/>
      <c r="AC12" s="165"/>
      <c r="AD12" s="165"/>
      <c r="AE12" s="165"/>
      <c r="AF12" s="165"/>
      <c r="AG12" s="166"/>
      <c r="AH12" s="164" t="s">
        <v>14</v>
      </c>
      <c r="AI12" s="165"/>
      <c r="AJ12" s="165"/>
      <c r="AK12" s="165"/>
      <c r="AL12" s="165"/>
      <c r="AM12" s="165"/>
      <c r="AN12" s="165"/>
      <c r="AO12" s="165"/>
      <c r="AP12" s="165"/>
      <c r="AQ12" s="165"/>
      <c r="AR12" s="165"/>
      <c r="AS12" s="165"/>
      <c r="AT12" s="165"/>
      <c r="AU12" s="165"/>
      <c r="AV12" s="165"/>
      <c r="AW12" s="165"/>
      <c r="AX12" s="165"/>
      <c r="AY12" s="166"/>
      <c r="AZ12" s="9"/>
    </row>
    <row r="13" spans="1:52" ht="24" customHeight="1">
      <c r="A13" s="10"/>
      <c r="B13" s="162"/>
      <c r="C13" s="175">
        <f>IF(X13&gt;0,"日中一時支援事業","")</f>
      </c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7"/>
      <c r="X13" s="178">
        <f>SUM('明細書１:15'!AP37)</f>
        <v>0</v>
      </c>
      <c r="Y13" s="179"/>
      <c r="Z13" s="179"/>
      <c r="AA13" s="179"/>
      <c r="AB13" s="179"/>
      <c r="AC13" s="179"/>
      <c r="AD13" s="179"/>
      <c r="AE13" s="179"/>
      <c r="AF13" s="179"/>
      <c r="AG13" s="180"/>
      <c r="AH13" s="181">
        <f>SUM('明細書１:15'!Z37:AE37)</f>
        <v>0</v>
      </c>
      <c r="AI13" s="182"/>
      <c r="AJ13" s="182"/>
      <c r="AK13" s="182"/>
      <c r="AL13" s="182"/>
      <c r="AM13" s="182"/>
      <c r="AN13" s="182"/>
      <c r="AO13" s="182"/>
      <c r="AP13" s="182"/>
      <c r="AQ13" s="182"/>
      <c r="AR13" s="182"/>
      <c r="AS13" s="182"/>
      <c r="AT13" s="182"/>
      <c r="AU13" s="182"/>
      <c r="AV13" s="182"/>
      <c r="AW13" s="182"/>
      <c r="AX13" s="182"/>
      <c r="AY13" s="183"/>
      <c r="AZ13" s="9"/>
    </row>
    <row r="14" spans="1:52" ht="24" customHeight="1">
      <c r="A14" s="10"/>
      <c r="B14" s="162"/>
      <c r="C14" s="175"/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7"/>
      <c r="X14" s="178"/>
      <c r="Y14" s="179"/>
      <c r="Z14" s="179"/>
      <c r="AA14" s="179"/>
      <c r="AB14" s="179"/>
      <c r="AC14" s="179"/>
      <c r="AD14" s="179"/>
      <c r="AE14" s="179"/>
      <c r="AF14" s="179"/>
      <c r="AG14" s="180"/>
      <c r="AH14" s="181"/>
      <c r="AI14" s="182"/>
      <c r="AJ14" s="182"/>
      <c r="AK14" s="182"/>
      <c r="AL14" s="182"/>
      <c r="AM14" s="182"/>
      <c r="AN14" s="182"/>
      <c r="AO14" s="182"/>
      <c r="AP14" s="182"/>
      <c r="AQ14" s="182"/>
      <c r="AR14" s="182"/>
      <c r="AS14" s="182"/>
      <c r="AT14" s="182"/>
      <c r="AU14" s="182"/>
      <c r="AV14" s="182"/>
      <c r="AW14" s="182"/>
      <c r="AX14" s="182"/>
      <c r="AY14" s="183"/>
      <c r="AZ14" s="9"/>
    </row>
    <row r="15" spans="1:52" ht="24" customHeight="1">
      <c r="A15" s="10"/>
      <c r="B15" s="162"/>
      <c r="C15" s="184"/>
      <c r="D15" s="345"/>
      <c r="E15" s="345"/>
      <c r="F15" s="345"/>
      <c r="G15" s="345"/>
      <c r="H15" s="345"/>
      <c r="I15" s="345"/>
      <c r="J15" s="345"/>
      <c r="K15" s="345"/>
      <c r="L15" s="345"/>
      <c r="M15" s="345"/>
      <c r="N15" s="345"/>
      <c r="O15" s="345"/>
      <c r="P15" s="345"/>
      <c r="Q15" s="345"/>
      <c r="R15" s="345"/>
      <c r="S15" s="345"/>
      <c r="T15" s="345"/>
      <c r="U15" s="345"/>
      <c r="V15" s="345"/>
      <c r="W15" s="346"/>
      <c r="X15" s="178"/>
      <c r="Y15" s="343"/>
      <c r="Z15" s="343"/>
      <c r="AA15" s="343"/>
      <c r="AB15" s="343"/>
      <c r="AC15" s="343"/>
      <c r="AD15" s="343"/>
      <c r="AE15" s="343"/>
      <c r="AF15" s="343"/>
      <c r="AG15" s="344"/>
      <c r="AH15" s="181"/>
      <c r="AI15" s="341"/>
      <c r="AJ15" s="341"/>
      <c r="AK15" s="341"/>
      <c r="AL15" s="341"/>
      <c r="AM15" s="341"/>
      <c r="AN15" s="341"/>
      <c r="AO15" s="341"/>
      <c r="AP15" s="341"/>
      <c r="AQ15" s="341"/>
      <c r="AR15" s="341"/>
      <c r="AS15" s="341"/>
      <c r="AT15" s="341"/>
      <c r="AU15" s="341"/>
      <c r="AV15" s="341"/>
      <c r="AW15" s="341"/>
      <c r="AX15" s="341"/>
      <c r="AY15" s="342"/>
      <c r="AZ15" s="9"/>
    </row>
    <row r="16" spans="1:52" ht="24" customHeight="1">
      <c r="A16" s="10"/>
      <c r="B16" s="162"/>
      <c r="C16" s="184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6"/>
      <c r="X16" s="178"/>
      <c r="Y16" s="179"/>
      <c r="Z16" s="179"/>
      <c r="AA16" s="179"/>
      <c r="AB16" s="179"/>
      <c r="AC16" s="179"/>
      <c r="AD16" s="179"/>
      <c r="AE16" s="179"/>
      <c r="AF16" s="179"/>
      <c r="AG16" s="180"/>
      <c r="AH16" s="181"/>
      <c r="AI16" s="182"/>
      <c r="AJ16" s="182"/>
      <c r="AK16" s="182"/>
      <c r="AL16" s="182"/>
      <c r="AM16" s="182"/>
      <c r="AN16" s="182"/>
      <c r="AO16" s="182"/>
      <c r="AP16" s="182"/>
      <c r="AQ16" s="182"/>
      <c r="AR16" s="182"/>
      <c r="AS16" s="182"/>
      <c r="AT16" s="182"/>
      <c r="AU16" s="182"/>
      <c r="AV16" s="182"/>
      <c r="AW16" s="182"/>
      <c r="AX16" s="182"/>
      <c r="AY16" s="183"/>
      <c r="AZ16" s="9"/>
    </row>
    <row r="17" spans="1:52" ht="24" customHeight="1">
      <c r="A17" s="10"/>
      <c r="B17" s="163"/>
      <c r="C17" s="164" t="s">
        <v>15</v>
      </c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7"/>
      <c r="R17" s="187"/>
      <c r="S17" s="187"/>
      <c r="T17" s="187"/>
      <c r="U17" s="187"/>
      <c r="V17" s="187"/>
      <c r="W17" s="187"/>
      <c r="X17" s="188" t="str">
        <f>IF(SUM(X13:X16)=0," ",SUM(X13:X16))</f>
        <v> </v>
      </c>
      <c r="Y17" s="189"/>
      <c r="Z17" s="189"/>
      <c r="AA17" s="189"/>
      <c r="AB17" s="189"/>
      <c r="AC17" s="189"/>
      <c r="AD17" s="189"/>
      <c r="AE17" s="189"/>
      <c r="AF17" s="189"/>
      <c r="AG17" s="190"/>
      <c r="AH17" s="191" t="str">
        <f>IF(SUM(AH13:AH16)=0," ",SUM(AH13:AH16))</f>
        <v> </v>
      </c>
      <c r="AI17" s="192"/>
      <c r="AJ17" s="192"/>
      <c r="AK17" s="192"/>
      <c r="AL17" s="192"/>
      <c r="AM17" s="192"/>
      <c r="AN17" s="192"/>
      <c r="AO17" s="192"/>
      <c r="AP17" s="192"/>
      <c r="AQ17" s="192"/>
      <c r="AR17" s="192"/>
      <c r="AS17" s="192"/>
      <c r="AT17" s="192"/>
      <c r="AU17" s="192"/>
      <c r="AV17" s="192"/>
      <c r="AW17" s="192"/>
      <c r="AX17" s="192"/>
      <c r="AY17" s="193"/>
      <c r="AZ17" s="9"/>
    </row>
    <row r="18" spans="1:52" ht="12" customHeight="1">
      <c r="A18" s="10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9"/>
    </row>
    <row r="19" spans="1:52" ht="16.5" customHeight="1">
      <c r="A19" s="10"/>
      <c r="B19" s="8"/>
      <c r="C19" s="8"/>
      <c r="D19" s="18"/>
      <c r="E19" s="20" t="str">
        <f>IF(F11+I11+O11+R11=0," ","令和")</f>
        <v> </v>
      </c>
      <c r="F19" s="194" t="str">
        <f>IF(F11*10+I11=0," ",F11*10+I11)</f>
        <v> </v>
      </c>
      <c r="G19" s="194"/>
      <c r="H19" s="195"/>
      <c r="I19" s="19" t="str">
        <f>IF(F11+I11+O11+R11=0," ","年")</f>
        <v> </v>
      </c>
      <c r="J19" s="8"/>
      <c r="K19" s="234" t="str">
        <f>IF(O11*10+R11=0," ",O11*10+R11)</f>
        <v> </v>
      </c>
      <c r="L19" s="234"/>
      <c r="M19" s="234"/>
      <c r="N19" s="19" t="str">
        <f>IF(F11+I11+O11+R11=0," ","月の業務が完了したことに基づき、上記のとおり請求します。")</f>
        <v> </v>
      </c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9"/>
    </row>
    <row r="20" spans="1:52" s="28" customFormat="1" ht="19.5" customHeight="1">
      <c r="A20" s="29"/>
      <c r="B20" s="26"/>
      <c r="C20" s="33" t="str">
        <f>IF(F11+I11+O11+R11=0,"上記の月の業務が完了したことに基づき上記のとおり請求します。"," ")</f>
        <v>上記の月の業務が完了したことに基づき上記のとおり請求します。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7"/>
    </row>
    <row r="21" spans="1:52" ht="6.75" customHeight="1">
      <c r="A21" s="10"/>
      <c r="B21" s="8"/>
      <c r="C21" s="19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9"/>
    </row>
    <row r="22" spans="1:52" s="28" customFormat="1" ht="21.75" customHeight="1">
      <c r="A22" s="29"/>
      <c r="B22" s="30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31"/>
      <c r="AD22" s="31"/>
      <c r="AE22" s="31"/>
      <c r="AF22" s="31"/>
      <c r="AG22" s="31"/>
      <c r="AH22" s="32" t="s">
        <v>39</v>
      </c>
      <c r="AI22" s="31"/>
      <c r="AJ22" s="32"/>
      <c r="AK22" s="196" t="str">
        <f>IF(F11*10+I11=0," ",IF(O11*10+R11&lt;12,F11*10+I11,F11*10+I11+1))</f>
        <v> </v>
      </c>
      <c r="AL22" s="197"/>
      <c r="AM22" s="197"/>
      <c r="AN22" s="38" t="s">
        <v>11</v>
      </c>
      <c r="AO22" s="38"/>
      <c r="AP22" s="196" t="str">
        <f>IF(O11*10+R11=0," ",IF(O11*10+R11=3,3,IF(O11*10+R11&lt;12,O11*10+R11+1,1)))</f>
        <v> </v>
      </c>
      <c r="AQ22" s="197"/>
      <c r="AR22" s="197"/>
      <c r="AS22" s="38" t="s">
        <v>33</v>
      </c>
      <c r="AT22" s="38"/>
      <c r="AU22" s="196" t="str">
        <f>IF(F11+I11+O11+R11=0," ",IF(O11*10+R11=3,31,"10"))</f>
        <v> </v>
      </c>
      <c r="AV22" s="197"/>
      <c r="AW22" s="197"/>
      <c r="AX22" s="38" t="s">
        <v>34</v>
      </c>
      <c r="AY22" s="38"/>
      <c r="AZ22" s="27"/>
    </row>
    <row r="23" spans="1:52" ht="13.5" customHeight="1">
      <c r="A23" s="10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9"/>
    </row>
    <row r="24" spans="1:52" ht="31.5" customHeight="1">
      <c r="A24" s="10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164" t="s">
        <v>16</v>
      </c>
      <c r="Q24" s="198"/>
      <c r="R24" s="198"/>
      <c r="S24" s="198"/>
      <c r="T24" s="198"/>
      <c r="U24" s="199"/>
      <c r="V24" s="200"/>
      <c r="W24" s="201"/>
      <c r="X24" s="202"/>
      <c r="Y24" s="203"/>
      <c r="Z24" s="204"/>
      <c r="AA24" s="205"/>
      <c r="AB24" s="203"/>
      <c r="AC24" s="204"/>
      <c r="AD24" s="205"/>
      <c r="AE24" s="203"/>
      <c r="AF24" s="204"/>
      <c r="AG24" s="205"/>
      <c r="AH24" s="203"/>
      <c r="AI24" s="204"/>
      <c r="AJ24" s="205"/>
      <c r="AK24" s="203"/>
      <c r="AL24" s="204"/>
      <c r="AM24" s="205"/>
      <c r="AN24" s="203"/>
      <c r="AO24" s="204"/>
      <c r="AP24" s="205"/>
      <c r="AQ24" s="203"/>
      <c r="AR24" s="204"/>
      <c r="AS24" s="205"/>
      <c r="AT24" s="203"/>
      <c r="AU24" s="204"/>
      <c r="AV24" s="205"/>
      <c r="AW24" s="203"/>
      <c r="AX24" s="204"/>
      <c r="AY24" s="212"/>
      <c r="AZ24" s="9"/>
    </row>
    <row r="25" spans="1:52" ht="19.5" customHeight="1">
      <c r="A25" s="10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213" t="s">
        <v>17</v>
      </c>
      <c r="Q25" s="214"/>
      <c r="R25" s="214"/>
      <c r="S25" s="214"/>
      <c r="T25" s="214"/>
      <c r="U25" s="215"/>
      <c r="V25" s="222" t="s">
        <v>44</v>
      </c>
      <c r="W25" s="223"/>
      <c r="X25" s="223"/>
      <c r="Y25" s="223"/>
      <c r="Z25" s="224"/>
      <c r="AA25" s="228" t="s">
        <v>239</v>
      </c>
      <c r="AB25" s="229"/>
      <c r="AC25" s="230"/>
      <c r="AD25" s="230"/>
      <c r="AE25" s="230"/>
      <c r="AF25" s="230"/>
      <c r="AG25" s="230"/>
      <c r="AH25" s="230"/>
      <c r="AI25" s="230"/>
      <c r="AJ25" s="230"/>
      <c r="AK25" s="230"/>
      <c r="AL25" s="230"/>
      <c r="AM25" s="230"/>
      <c r="AN25" s="230"/>
      <c r="AO25" s="230"/>
      <c r="AP25" s="230"/>
      <c r="AQ25" s="230"/>
      <c r="AR25" s="230"/>
      <c r="AS25" s="230"/>
      <c r="AT25" s="230"/>
      <c r="AU25" s="230"/>
      <c r="AV25" s="230"/>
      <c r="AW25" s="230"/>
      <c r="AX25" s="230"/>
      <c r="AY25" s="231"/>
      <c r="AZ25" s="9"/>
    </row>
    <row r="26" spans="1:52" ht="58.5" customHeight="1">
      <c r="A26" s="10"/>
      <c r="B26" s="8"/>
      <c r="C26" s="8"/>
      <c r="D26" s="8"/>
      <c r="E26" s="8"/>
      <c r="F26" s="8"/>
      <c r="G26" s="4"/>
      <c r="H26" s="4"/>
      <c r="I26" s="4"/>
      <c r="J26" s="4"/>
      <c r="K26" s="4"/>
      <c r="L26" s="8"/>
      <c r="M26" s="8"/>
      <c r="N26" s="8"/>
      <c r="O26" s="8"/>
      <c r="P26" s="216"/>
      <c r="Q26" s="217"/>
      <c r="R26" s="217"/>
      <c r="S26" s="217"/>
      <c r="T26" s="217"/>
      <c r="U26" s="218"/>
      <c r="V26" s="225"/>
      <c r="W26" s="226"/>
      <c r="X26" s="226"/>
      <c r="Y26" s="226"/>
      <c r="Z26" s="227"/>
      <c r="AA26" s="235" t="s">
        <v>238</v>
      </c>
      <c r="AB26" s="236"/>
      <c r="AC26" s="236"/>
      <c r="AD26" s="236"/>
      <c r="AE26" s="236"/>
      <c r="AF26" s="236"/>
      <c r="AG26" s="236"/>
      <c r="AH26" s="236"/>
      <c r="AI26" s="236"/>
      <c r="AJ26" s="236"/>
      <c r="AK26" s="236"/>
      <c r="AL26" s="236"/>
      <c r="AM26" s="236"/>
      <c r="AN26" s="236"/>
      <c r="AO26" s="236"/>
      <c r="AP26" s="236"/>
      <c r="AQ26" s="236"/>
      <c r="AR26" s="236"/>
      <c r="AS26" s="236"/>
      <c r="AT26" s="236"/>
      <c r="AU26" s="236"/>
      <c r="AV26" s="236"/>
      <c r="AW26" s="236"/>
      <c r="AX26" s="236"/>
      <c r="AY26" s="237"/>
      <c r="AZ26" s="9"/>
    </row>
    <row r="27" spans="1:52" ht="30.75" customHeight="1">
      <c r="A27" s="10"/>
      <c r="B27" s="8"/>
      <c r="C27" s="8"/>
      <c r="D27" s="8"/>
      <c r="E27" s="8"/>
      <c r="F27" s="8"/>
      <c r="G27" s="4"/>
      <c r="H27" s="4"/>
      <c r="I27" s="4"/>
      <c r="J27" s="4"/>
      <c r="K27" s="4"/>
      <c r="L27" s="8"/>
      <c r="M27" s="8"/>
      <c r="N27" s="8"/>
      <c r="O27" s="8"/>
      <c r="P27" s="216"/>
      <c r="Q27" s="217"/>
      <c r="R27" s="217"/>
      <c r="S27" s="217"/>
      <c r="T27" s="217"/>
      <c r="U27" s="218"/>
      <c r="V27" s="238" t="s">
        <v>7</v>
      </c>
      <c r="W27" s="239"/>
      <c r="X27" s="239"/>
      <c r="Y27" s="239"/>
      <c r="Z27" s="240"/>
      <c r="AA27" s="241"/>
      <c r="AB27" s="242"/>
      <c r="AC27" s="242"/>
      <c r="AD27" s="242"/>
      <c r="AE27" s="242"/>
      <c r="AF27" s="242"/>
      <c r="AG27" s="242"/>
      <c r="AH27" s="242"/>
      <c r="AI27" s="242"/>
      <c r="AJ27" s="242"/>
      <c r="AK27" s="242"/>
      <c r="AL27" s="242"/>
      <c r="AM27" s="242"/>
      <c r="AN27" s="242"/>
      <c r="AO27" s="242"/>
      <c r="AP27" s="242"/>
      <c r="AQ27" s="242"/>
      <c r="AR27" s="242"/>
      <c r="AS27" s="242"/>
      <c r="AT27" s="242"/>
      <c r="AU27" s="242"/>
      <c r="AV27" s="242"/>
      <c r="AW27" s="242"/>
      <c r="AX27" s="242"/>
      <c r="AY27" s="243"/>
      <c r="AZ27" s="9"/>
    </row>
    <row r="28" spans="1:52" ht="50.25" customHeight="1">
      <c r="A28" s="10"/>
      <c r="B28" s="8"/>
      <c r="C28" s="8"/>
      <c r="D28" s="8"/>
      <c r="E28" s="8"/>
      <c r="F28" s="8"/>
      <c r="G28" s="4"/>
      <c r="H28" s="4"/>
      <c r="I28" s="4"/>
      <c r="J28" s="4"/>
      <c r="K28" s="4"/>
      <c r="L28" s="8"/>
      <c r="M28" s="8"/>
      <c r="N28" s="8"/>
      <c r="O28" s="8"/>
      <c r="P28" s="216"/>
      <c r="Q28" s="217"/>
      <c r="R28" s="217"/>
      <c r="S28" s="217"/>
      <c r="T28" s="217"/>
      <c r="U28" s="218"/>
      <c r="V28" s="238" t="s">
        <v>8</v>
      </c>
      <c r="W28" s="239"/>
      <c r="X28" s="239"/>
      <c r="Y28" s="239"/>
      <c r="Z28" s="240"/>
      <c r="AA28" s="206"/>
      <c r="AB28" s="207"/>
      <c r="AC28" s="207"/>
      <c r="AD28" s="207"/>
      <c r="AE28" s="207"/>
      <c r="AF28" s="207"/>
      <c r="AG28" s="207"/>
      <c r="AH28" s="207"/>
      <c r="AI28" s="207"/>
      <c r="AJ28" s="207"/>
      <c r="AK28" s="207"/>
      <c r="AL28" s="207"/>
      <c r="AM28" s="207"/>
      <c r="AN28" s="207"/>
      <c r="AO28" s="207"/>
      <c r="AP28" s="207"/>
      <c r="AQ28" s="207"/>
      <c r="AR28" s="207"/>
      <c r="AS28" s="207"/>
      <c r="AT28" s="207"/>
      <c r="AU28" s="207"/>
      <c r="AV28" s="207"/>
      <c r="AW28" s="207"/>
      <c r="AX28" s="207"/>
      <c r="AY28" s="208"/>
      <c r="AZ28" s="9"/>
    </row>
    <row r="29" spans="1:52" ht="50.25" customHeight="1">
      <c r="A29" s="10"/>
      <c r="B29" s="8"/>
      <c r="C29" s="8"/>
      <c r="D29" s="8"/>
      <c r="E29" s="8"/>
      <c r="F29" s="8"/>
      <c r="G29" s="4"/>
      <c r="H29" s="4"/>
      <c r="I29" s="4"/>
      <c r="J29" s="4"/>
      <c r="K29" s="4"/>
      <c r="L29" s="8"/>
      <c r="M29" s="8"/>
      <c r="N29" s="8"/>
      <c r="O29" s="8"/>
      <c r="P29" s="219"/>
      <c r="Q29" s="220"/>
      <c r="R29" s="220"/>
      <c r="S29" s="220"/>
      <c r="T29" s="220"/>
      <c r="U29" s="221"/>
      <c r="V29" s="209" t="s">
        <v>9</v>
      </c>
      <c r="W29" s="210"/>
      <c r="X29" s="210"/>
      <c r="Y29" s="210"/>
      <c r="Z29" s="211"/>
      <c r="AA29" s="232"/>
      <c r="AB29" s="233"/>
      <c r="AC29" s="233"/>
      <c r="AD29" s="233"/>
      <c r="AE29" s="233"/>
      <c r="AF29" s="233"/>
      <c r="AG29" s="233"/>
      <c r="AH29" s="233"/>
      <c r="AI29" s="233"/>
      <c r="AJ29" s="233"/>
      <c r="AK29" s="233"/>
      <c r="AL29" s="233"/>
      <c r="AM29" s="233"/>
      <c r="AN29" s="233"/>
      <c r="AO29" s="233"/>
      <c r="AP29" s="233"/>
      <c r="AQ29" s="233"/>
      <c r="AR29" s="233"/>
      <c r="AS29" s="233"/>
      <c r="AT29" s="233"/>
      <c r="AU29" s="233"/>
      <c r="AV29" s="233"/>
      <c r="AW29" s="60" t="s">
        <v>42</v>
      </c>
      <c r="AX29" s="58"/>
      <c r="AY29" s="59"/>
      <c r="AZ29" s="17"/>
    </row>
    <row r="30" spans="1:52" ht="12.75">
      <c r="A30" s="10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6"/>
      <c r="W30" s="6"/>
      <c r="X30" s="6"/>
      <c r="Y30" s="6"/>
      <c r="Z30" s="6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9"/>
    </row>
    <row r="31" spans="1:52" ht="12.75">
      <c r="A31" s="10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9"/>
    </row>
    <row r="32" spans="1:52" ht="12.75">
      <c r="A32" s="10"/>
      <c r="B32" s="8"/>
      <c r="C32" s="8"/>
      <c r="D32" s="8"/>
      <c r="E32" s="8" t="s">
        <v>27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9"/>
    </row>
    <row r="33" spans="1:52" ht="12.75">
      <c r="A33" s="10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9"/>
    </row>
    <row r="34" spans="1:52" ht="12.75">
      <c r="A34" s="10"/>
      <c r="B34" s="8"/>
      <c r="C34" s="8"/>
      <c r="D34" s="8"/>
      <c r="E34" s="8"/>
      <c r="F34" s="8"/>
      <c r="G34" s="8">
        <v>1</v>
      </c>
      <c r="H34" s="8"/>
      <c r="I34" s="8" t="s">
        <v>28</v>
      </c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W34" s="8"/>
      <c r="AX34" s="8"/>
      <c r="AY34" s="8"/>
      <c r="AZ34" s="9"/>
    </row>
    <row r="35" spans="1:52" ht="12.75">
      <c r="A35" s="10"/>
      <c r="B35" s="8"/>
      <c r="C35" s="8"/>
      <c r="D35" s="8"/>
      <c r="E35" s="8"/>
      <c r="F35" s="8"/>
      <c r="G35" s="8">
        <v>2</v>
      </c>
      <c r="H35" s="8"/>
      <c r="I35" s="8" t="s">
        <v>43</v>
      </c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W35" s="8"/>
      <c r="AX35" s="8"/>
      <c r="AY35" s="8"/>
      <c r="AZ35" s="9"/>
    </row>
    <row r="36" spans="1:52" ht="12.75">
      <c r="A36" s="10"/>
      <c r="B36" s="8"/>
      <c r="C36" s="8"/>
      <c r="D36" s="8"/>
      <c r="E36" s="8"/>
      <c r="F36" s="8"/>
      <c r="G36" s="8">
        <v>3</v>
      </c>
      <c r="H36" s="8"/>
      <c r="I36" s="8" t="s">
        <v>29</v>
      </c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W36" s="8"/>
      <c r="AX36" s="8"/>
      <c r="AY36" s="8"/>
      <c r="AZ36" s="9"/>
    </row>
    <row r="37" spans="1:52" ht="12.75">
      <c r="A37" s="10"/>
      <c r="B37" s="8"/>
      <c r="C37" s="8"/>
      <c r="D37" s="8"/>
      <c r="E37" s="8"/>
      <c r="F37" s="8"/>
      <c r="G37" s="8"/>
      <c r="H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W37" s="8"/>
      <c r="AX37" s="8"/>
      <c r="AY37" s="8"/>
      <c r="AZ37" s="9"/>
    </row>
    <row r="38" spans="1:52" ht="6.75" customHeight="1">
      <c r="A38" s="14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6"/>
    </row>
  </sheetData>
  <sheetProtection selectLockedCells="1"/>
  <protectedRanges>
    <protectedRange sqref="AA26:AY29" name="範囲9"/>
    <protectedRange sqref="W24:AY25 V24" name="範囲8"/>
    <protectedRange sqref="K6:X6" name="範囲1"/>
    <protectedRange sqref="F11:K11 AK22:AM22 AP22:AR22 AU22:AW22" name="範囲2"/>
    <protectedRange sqref="O11:T11" name="範囲3"/>
    <protectedRange sqref="C13:AY16" name="範囲4"/>
  </protectedRanges>
  <mergeCells count="77">
    <mergeCell ref="AH15:AY15"/>
    <mergeCell ref="X15:AG15"/>
    <mergeCell ref="C15:W15"/>
    <mergeCell ref="P25:U29"/>
    <mergeCell ref="V25:Z26"/>
    <mergeCell ref="AA25:AB25"/>
    <mergeCell ref="AC25:AY25"/>
    <mergeCell ref="AA29:AV29"/>
    <mergeCell ref="K19:M19"/>
    <mergeCell ref="AA26:AY26"/>
    <mergeCell ref="V27:Z27"/>
    <mergeCell ref="AA27:AY27"/>
    <mergeCell ref="V28:Z28"/>
    <mergeCell ref="AA28:AY28"/>
    <mergeCell ref="V29:Z29"/>
    <mergeCell ref="AH24:AJ24"/>
    <mergeCell ref="AK24:AM24"/>
    <mergeCell ref="AN24:AP24"/>
    <mergeCell ref="AQ24:AS24"/>
    <mergeCell ref="AT24:AV24"/>
    <mergeCell ref="AW24:AY24"/>
    <mergeCell ref="F19:H19"/>
    <mergeCell ref="AK22:AM22"/>
    <mergeCell ref="AP22:AR22"/>
    <mergeCell ref="AU22:AW22"/>
    <mergeCell ref="P24:U24"/>
    <mergeCell ref="V24:X24"/>
    <mergeCell ref="Y24:AA24"/>
    <mergeCell ref="AB24:AD24"/>
    <mergeCell ref="AE24:AG24"/>
    <mergeCell ref="C16:W16"/>
    <mergeCell ref="X16:AG16"/>
    <mergeCell ref="AH16:AY16"/>
    <mergeCell ref="C17:W17"/>
    <mergeCell ref="X17:AG17"/>
    <mergeCell ref="AH17:AY17"/>
    <mergeCell ref="C14:W14"/>
    <mergeCell ref="X14:AG14"/>
    <mergeCell ref="AH14:AY14"/>
    <mergeCell ref="R11:T11"/>
    <mergeCell ref="U11:W11"/>
    <mergeCell ref="C12:W12"/>
    <mergeCell ref="X12:AG12"/>
    <mergeCell ref="AH12:AY12"/>
    <mergeCell ref="C13:W13"/>
    <mergeCell ref="X13:AG13"/>
    <mergeCell ref="AH13:AY13"/>
    <mergeCell ref="AH9:AK9"/>
    <mergeCell ref="AL9:AO9"/>
    <mergeCell ref="AP9:AS9"/>
    <mergeCell ref="AT9:AW9"/>
    <mergeCell ref="B11:B17"/>
    <mergeCell ref="C11:E11"/>
    <mergeCell ref="F11:H11"/>
    <mergeCell ref="I11:K11"/>
    <mergeCell ref="L11:N11"/>
    <mergeCell ref="O11:Q11"/>
    <mergeCell ref="AH8:AK8"/>
    <mergeCell ref="AL8:AO8"/>
    <mergeCell ref="AP8:AS8"/>
    <mergeCell ref="AT8:AW8"/>
    <mergeCell ref="J9:M9"/>
    <mergeCell ref="N9:Q9"/>
    <mergeCell ref="R9:U9"/>
    <mergeCell ref="V9:Y9"/>
    <mergeCell ref="Z9:AC9"/>
    <mergeCell ref="AD9:AG9"/>
    <mergeCell ref="A3:AZ3"/>
    <mergeCell ref="A4:AZ4"/>
    <mergeCell ref="M6:X6"/>
    <mergeCell ref="C8:I9"/>
    <mergeCell ref="J8:M8"/>
    <mergeCell ref="N8:Q8"/>
    <mergeCell ref="R8:U8"/>
    <mergeCell ref="V8:Y8"/>
    <mergeCell ref="Z8:AC8"/>
    <mergeCell ref="AD8:AG8"/>
  </mergeCells>
  <printOptions horizontalCentered="1"/>
  <pageMargins left="0.5905511811023623" right="0.5905511811023623" top="0.7874015748031497" bottom="0.3937007874015748" header="0.5118110236220472" footer="0.5118110236220472"/>
  <pageSetup blackAndWhite="1" fitToHeight="1" fitToWidth="1" horizontalDpi="600" verticalDpi="600" orientation="portrait" paperSize="9" scale="98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44"/>
  <sheetViews>
    <sheetView showGridLines="0" showZero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875" style="124" customWidth="1"/>
    <col min="2" max="2" width="3.125" style="124" customWidth="1"/>
    <col min="3" max="3" width="10.125" style="124" customWidth="1"/>
    <col min="4" max="4" width="5.375" style="124" customWidth="1"/>
    <col min="5" max="20" width="2.50390625" style="124" customWidth="1"/>
    <col min="21" max="21" width="1.12109375" style="124" customWidth="1"/>
    <col min="22" max="23" width="2.25390625" style="124" customWidth="1"/>
    <col min="24" max="24" width="2.375" style="124" customWidth="1"/>
    <col min="25" max="34" width="2.50390625" style="124" customWidth="1"/>
    <col min="35" max="37" width="1.875" style="124" customWidth="1"/>
    <col min="38" max="40" width="1.875" style="64" customWidth="1"/>
    <col min="41" max="41" width="2.50390625" style="64" customWidth="1"/>
    <col min="42" max="42" width="0" style="64" hidden="1" customWidth="1"/>
    <col min="43" max="16384" width="9.00390625" style="64" customWidth="1"/>
  </cols>
  <sheetData>
    <row r="1" spans="1:41" ht="15" customHeight="1">
      <c r="A1" s="340" t="s">
        <v>259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2" t="s">
        <v>47</v>
      </c>
      <c r="AJ1" s="61"/>
      <c r="AK1" s="61"/>
      <c r="AL1" s="63"/>
      <c r="AM1" s="63"/>
      <c r="AN1" s="63"/>
      <c r="AO1" s="63"/>
    </row>
    <row r="2" spans="1:41" ht="10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7"/>
      <c r="AJ2" s="68"/>
      <c r="AK2" s="61"/>
      <c r="AL2" s="63"/>
      <c r="AM2" s="63"/>
      <c r="AN2" s="63"/>
      <c r="AO2" s="63"/>
    </row>
    <row r="3" spans="1:41" ht="18" customHeight="1">
      <c r="A3" s="250" t="s">
        <v>36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  <c r="Z3" s="251"/>
      <c r="AA3" s="251"/>
      <c r="AB3" s="251"/>
      <c r="AC3" s="251"/>
      <c r="AD3" s="251"/>
      <c r="AE3" s="251"/>
      <c r="AF3" s="251"/>
      <c r="AG3" s="251"/>
      <c r="AH3" s="251"/>
      <c r="AI3" s="252"/>
      <c r="AJ3" s="69"/>
      <c r="AK3" s="70"/>
      <c r="AL3" s="71"/>
      <c r="AM3" s="71"/>
      <c r="AN3" s="71"/>
      <c r="AO3" s="71"/>
    </row>
    <row r="4" spans="1:41" ht="22.5" customHeight="1">
      <c r="A4" s="253" t="s">
        <v>48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54"/>
      <c r="W4" s="254"/>
      <c r="X4" s="254"/>
      <c r="Y4" s="254"/>
      <c r="Z4" s="254"/>
      <c r="AA4" s="254"/>
      <c r="AB4" s="254"/>
      <c r="AC4" s="254"/>
      <c r="AD4" s="254"/>
      <c r="AE4" s="254"/>
      <c r="AF4" s="254"/>
      <c r="AG4" s="254"/>
      <c r="AH4" s="254"/>
      <c r="AI4" s="255"/>
      <c r="AJ4" s="74"/>
      <c r="AK4" s="75"/>
      <c r="AL4" s="76"/>
      <c r="AM4" s="76"/>
      <c r="AN4" s="76"/>
      <c r="AO4" s="76"/>
    </row>
    <row r="5" spans="1:41" ht="12" customHeight="1">
      <c r="A5" s="77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9"/>
      <c r="AF5" s="79"/>
      <c r="AG5" s="78"/>
      <c r="AH5" s="78"/>
      <c r="AI5" s="80"/>
      <c r="AJ5" s="77"/>
      <c r="AK5" s="78"/>
      <c r="AL5" s="81"/>
      <c r="AM5" s="81"/>
      <c r="AN5" s="81"/>
      <c r="AO5" s="81"/>
    </row>
    <row r="6" spans="1:41" ht="18.75" customHeight="1">
      <c r="A6" s="77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263" t="s">
        <v>39</v>
      </c>
      <c r="T6" s="264"/>
      <c r="U6" s="264"/>
      <c r="V6" s="264"/>
      <c r="W6" s="265"/>
      <c r="X6" s="256">
        <f>'請求書'!F11</f>
        <v>0</v>
      </c>
      <c r="Y6" s="257"/>
      <c r="Z6" s="258">
        <f>'請求書'!I11</f>
        <v>0</v>
      </c>
      <c r="AA6" s="259"/>
      <c r="AB6" s="82" t="s">
        <v>11</v>
      </c>
      <c r="AC6" s="256">
        <f>'請求書'!O11</f>
        <v>0</v>
      </c>
      <c r="AD6" s="257"/>
      <c r="AE6" s="260">
        <f>'請求書'!R11</f>
        <v>0</v>
      </c>
      <c r="AF6" s="259"/>
      <c r="AG6" s="261" t="s">
        <v>12</v>
      </c>
      <c r="AH6" s="262"/>
      <c r="AI6" s="83"/>
      <c r="AJ6" s="84"/>
      <c r="AK6" s="85"/>
      <c r="AL6" s="85"/>
      <c r="AM6" s="85"/>
      <c r="AN6" s="86"/>
      <c r="AO6" s="81"/>
    </row>
    <row r="7" spans="1:41" ht="15.75" customHeight="1">
      <c r="A7" s="77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80"/>
      <c r="AJ7" s="77"/>
      <c r="AK7" s="78"/>
      <c r="AL7" s="81"/>
      <c r="AM7" s="81"/>
      <c r="AN7" s="81"/>
      <c r="AO7" s="81"/>
    </row>
    <row r="8" spans="1:41" ht="25.5" customHeight="1">
      <c r="A8" s="77"/>
      <c r="B8" s="266" t="s">
        <v>23</v>
      </c>
      <c r="C8" s="267"/>
      <c r="D8" s="268"/>
      <c r="E8" s="41"/>
      <c r="F8" s="42"/>
      <c r="G8" s="42"/>
      <c r="H8" s="42"/>
      <c r="I8" s="42"/>
      <c r="J8" s="42"/>
      <c r="K8" s="42"/>
      <c r="L8" s="42"/>
      <c r="M8" s="42"/>
      <c r="N8" s="43"/>
      <c r="O8" s="61"/>
      <c r="P8" s="61"/>
      <c r="Q8" s="263" t="s">
        <v>41</v>
      </c>
      <c r="R8" s="264"/>
      <c r="S8" s="264"/>
      <c r="T8" s="264"/>
      <c r="U8" s="264"/>
      <c r="V8" s="264"/>
      <c r="W8" s="264"/>
      <c r="X8" s="265"/>
      <c r="Y8" s="55" t="str">
        <f>IF('請求書'!V24=0,"0",'請求書'!V24)</f>
        <v>0</v>
      </c>
      <c r="Z8" s="56" t="str">
        <f>IF('請求書'!Y24=0,"0",'請求書'!Y24)</f>
        <v>0</v>
      </c>
      <c r="AA8" s="56" t="str">
        <f>IF('請求書'!AB24=0,"0",'請求書'!AB24)</f>
        <v>0</v>
      </c>
      <c r="AB8" s="56" t="str">
        <f>IF('請求書'!AE24=0,"0",'請求書'!AE24)</f>
        <v>0</v>
      </c>
      <c r="AC8" s="56" t="str">
        <f>IF('請求書'!AH24=0,"0",'請求書'!AH24)</f>
        <v>0</v>
      </c>
      <c r="AD8" s="56" t="str">
        <f>IF('請求書'!AK24=0,"0",'請求書'!AK24)</f>
        <v>0</v>
      </c>
      <c r="AE8" s="56" t="str">
        <f>IF('請求書'!AN24=0,"0",'請求書'!AN24)</f>
        <v>0</v>
      </c>
      <c r="AF8" s="56" t="str">
        <f>IF('請求書'!AQ24=0,"0",'請求書'!AQ24)</f>
        <v>0</v>
      </c>
      <c r="AG8" s="56" t="str">
        <f>IF('請求書'!AT24=0,"0",'請求書'!AT24)</f>
        <v>0</v>
      </c>
      <c r="AH8" s="57" t="str">
        <f>IF('請求書'!AW24=0,"0",'請求書'!AW24)</f>
        <v>0</v>
      </c>
      <c r="AI8" s="83"/>
      <c r="AJ8" s="84"/>
      <c r="AK8" s="85"/>
      <c r="AL8" s="85"/>
      <c r="AM8" s="85"/>
      <c r="AN8" s="85"/>
      <c r="AO8" s="81"/>
    </row>
    <row r="9" spans="1:41" ht="12" customHeight="1">
      <c r="A9" s="77"/>
      <c r="B9" s="269" t="s">
        <v>25</v>
      </c>
      <c r="C9" s="270"/>
      <c r="D9" s="271"/>
      <c r="E9" s="302"/>
      <c r="F9" s="303"/>
      <c r="G9" s="303"/>
      <c r="H9" s="303"/>
      <c r="I9" s="303"/>
      <c r="J9" s="303"/>
      <c r="K9" s="303"/>
      <c r="L9" s="303"/>
      <c r="M9" s="303"/>
      <c r="N9" s="304"/>
      <c r="O9" s="61"/>
      <c r="P9" s="61"/>
      <c r="Q9" s="269" t="s">
        <v>30</v>
      </c>
      <c r="R9" s="270"/>
      <c r="S9" s="270"/>
      <c r="T9" s="270"/>
      <c r="U9" s="271"/>
      <c r="V9" s="269">
        <f>'請求書'!AA28</f>
        <v>0</v>
      </c>
      <c r="W9" s="270"/>
      <c r="X9" s="270"/>
      <c r="Y9" s="270"/>
      <c r="Z9" s="270"/>
      <c r="AA9" s="270"/>
      <c r="AB9" s="270"/>
      <c r="AC9" s="270"/>
      <c r="AD9" s="270"/>
      <c r="AE9" s="270"/>
      <c r="AF9" s="270"/>
      <c r="AG9" s="270"/>
      <c r="AH9" s="271"/>
      <c r="AI9" s="87"/>
      <c r="AJ9" s="88"/>
      <c r="AK9" s="89"/>
      <c r="AL9" s="89"/>
      <c r="AM9" s="89"/>
      <c r="AN9" s="89"/>
      <c r="AO9" s="81"/>
    </row>
    <row r="10" spans="1:41" ht="12" customHeight="1">
      <c r="A10" s="77"/>
      <c r="B10" s="272"/>
      <c r="C10" s="273"/>
      <c r="D10" s="274"/>
      <c r="E10" s="305"/>
      <c r="F10" s="306"/>
      <c r="G10" s="306"/>
      <c r="H10" s="306"/>
      <c r="I10" s="306"/>
      <c r="J10" s="306"/>
      <c r="K10" s="306"/>
      <c r="L10" s="306"/>
      <c r="M10" s="306"/>
      <c r="N10" s="307"/>
      <c r="O10" s="61"/>
      <c r="P10" s="61"/>
      <c r="Q10" s="272"/>
      <c r="R10" s="273"/>
      <c r="S10" s="273"/>
      <c r="T10" s="273"/>
      <c r="U10" s="274"/>
      <c r="V10" s="272"/>
      <c r="W10" s="273"/>
      <c r="X10" s="273"/>
      <c r="Y10" s="273"/>
      <c r="Z10" s="273"/>
      <c r="AA10" s="273"/>
      <c r="AB10" s="273"/>
      <c r="AC10" s="273"/>
      <c r="AD10" s="273"/>
      <c r="AE10" s="273"/>
      <c r="AF10" s="273"/>
      <c r="AG10" s="273"/>
      <c r="AH10" s="274"/>
      <c r="AI10" s="87"/>
      <c r="AJ10" s="88"/>
      <c r="AK10" s="89"/>
      <c r="AL10" s="89"/>
      <c r="AM10" s="89"/>
      <c r="AN10" s="89"/>
      <c r="AO10" s="81"/>
    </row>
    <row r="11" spans="1:41" ht="12" customHeight="1">
      <c r="A11" s="77"/>
      <c r="B11" s="275"/>
      <c r="C11" s="276"/>
      <c r="D11" s="277"/>
      <c r="E11" s="308"/>
      <c r="F11" s="309"/>
      <c r="G11" s="309"/>
      <c r="H11" s="309"/>
      <c r="I11" s="309"/>
      <c r="J11" s="309"/>
      <c r="K11" s="309"/>
      <c r="L11" s="309"/>
      <c r="M11" s="309"/>
      <c r="N11" s="310"/>
      <c r="O11" s="61"/>
      <c r="P11" s="61"/>
      <c r="Q11" s="272"/>
      <c r="R11" s="273"/>
      <c r="S11" s="273"/>
      <c r="T11" s="273"/>
      <c r="U11" s="274"/>
      <c r="V11" s="272"/>
      <c r="W11" s="273"/>
      <c r="X11" s="273"/>
      <c r="Y11" s="273"/>
      <c r="Z11" s="273"/>
      <c r="AA11" s="273"/>
      <c r="AB11" s="273"/>
      <c r="AC11" s="273"/>
      <c r="AD11" s="273"/>
      <c r="AE11" s="273"/>
      <c r="AF11" s="273"/>
      <c r="AG11" s="273"/>
      <c r="AH11" s="274"/>
      <c r="AI11" s="87"/>
      <c r="AJ11" s="88"/>
      <c r="AK11" s="89"/>
      <c r="AL11" s="89"/>
      <c r="AM11" s="89"/>
      <c r="AN11" s="89"/>
      <c r="AO11" s="81"/>
    </row>
    <row r="12" spans="1:41" ht="12" customHeight="1">
      <c r="A12" s="77"/>
      <c r="B12" s="269" t="s">
        <v>24</v>
      </c>
      <c r="C12" s="270"/>
      <c r="D12" s="271"/>
      <c r="E12" s="302"/>
      <c r="F12" s="303"/>
      <c r="G12" s="303"/>
      <c r="H12" s="303"/>
      <c r="I12" s="303"/>
      <c r="J12" s="303"/>
      <c r="K12" s="303"/>
      <c r="L12" s="303"/>
      <c r="M12" s="303"/>
      <c r="N12" s="304"/>
      <c r="O12" s="61"/>
      <c r="P12" s="61"/>
      <c r="Q12" s="275"/>
      <c r="R12" s="276"/>
      <c r="S12" s="276"/>
      <c r="T12" s="276"/>
      <c r="U12" s="277"/>
      <c r="V12" s="275"/>
      <c r="W12" s="276"/>
      <c r="X12" s="276"/>
      <c r="Y12" s="276"/>
      <c r="Z12" s="276"/>
      <c r="AA12" s="276"/>
      <c r="AB12" s="276"/>
      <c r="AC12" s="276"/>
      <c r="AD12" s="276"/>
      <c r="AE12" s="276"/>
      <c r="AF12" s="276"/>
      <c r="AG12" s="276"/>
      <c r="AH12" s="277"/>
      <c r="AI12" s="87"/>
      <c r="AJ12" s="88"/>
      <c r="AK12" s="89"/>
      <c r="AL12" s="89"/>
      <c r="AM12" s="89"/>
      <c r="AN12" s="89"/>
      <c r="AO12" s="81"/>
    </row>
    <row r="13" spans="1:41" ht="12" customHeight="1">
      <c r="A13" s="77"/>
      <c r="B13" s="272"/>
      <c r="C13" s="273"/>
      <c r="D13" s="274"/>
      <c r="E13" s="305"/>
      <c r="F13" s="306"/>
      <c r="G13" s="306"/>
      <c r="H13" s="306"/>
      <c r="I13" s="306"/>
      <c r="J13" s="306"/>
      <c r="K13" s="306"/>
      <c r="L13" s="306"/>
      <c r="M13" s="306"/>
      <c r="N13" s="307"/>
      <c r="O13" s="61"/>
      <c r="P13" s="61"/>
      <c r="Q13" s="278" t="s">
        <v>5</v>
      </c>
      <c r="R13" s="279"/>
      <c r="S13" s="279"/>
      <c r="T13" s="279"/>
      <c r="U13" s="280"/>
      <c r="V13" s="296">
        <f>'明細書１'!V13</f>
      </c>
      <c r="W13" s="297"/>
      <c r="X13" s="297"/>
      <c r="Y13" s="297"/>
      <c r="Z13" s="297"/>
      <c r="AA13" s="297"/>
      <c r="AB13" s="297"/>
      <c r="AC13" s="297"/>
      <c r="AD13" s="297"/>
      <c r="AE13" s="297"/>
      <c r="AF13" s="297"/>
      <c r="AG13" s="297"/>
      <c r="AH13" s="298"/>
      <c r="AI13" s="87"/>
      <c r="AJ13" s="88"/>
      <c r="AK13" s="89"/>
      <c r="AL13" s="89"/>
      <c r="AM13" s="89"/>
      <c r="AN13" s="89"/>
      <c r="AO13" s="81"/>
    </row>
    <row r="14" spans="1:41" ht="12" customHeight="1">
      <c r="A14" s="77"/>
      <c r="B14" s="275"/>
      <c r="C14" s="276"/>
      <c r="D14" s="277"/>
      <c r="E14" s="308"/>
      <c r="F14" s="309"/>
      <c r="G14" s="309"/>
      <c r="H14" s="309"/>
      <c r="I14" s="309"/>
      <c r="J14" s="309"/>
      <c r="K14" s="309"/>
      <c r="L14" s="309"/>
      <c r="M14" s="309"/>
      <c r="N14" s="310"/>
      <c r="O14" s="61"/>
      <c r="P14" s="61"/>
      <c r="Q14" s="281"/>
      <c r="R14" s="282"/>
      <c r="S14" s="282"/>
      <c r="T14" s="282"/>
      <c r="U14" s="283"/>
      <c r="V14" s="299"/>
      <c r="W14" s="300"/>
      <c r="X14" s="300"/>
      <c r="Y14" s="300"/>
      <c r="Z14" s="300"/>
      <c r="AA14" s="300"/>
      <c r="AB14" s="300"/>
      <c r="AC14" s="300"/>
      <c r="AD14" s="300"/>
      <c r="AE14" s="300"/>
      <c r="AF14" s="300"/>
      <c r="AG14" s="300"/>
      <c r="AH14" s="301"/>
      <c r="AI14" s="87"/>
      <c r="AJ14" s="88"/>
      <c r="AK14" s="89"/>
      <c r="AL14" s="89"/>
      <c r="AM14" s="89"/>
      <c r="AN14" s="89"/>
      <c r="AO14" s="81"/>
    </row>
    <row r="15" spans="1:41" ht="15.75" customHeight="1">
      <c r="A15" s="77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61"/>
      <c r="P15" s="61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90"/>
      <c r="AI15" s="73"/>
      <c r="AJ15" s="91"/>
      <c r="AK15" s="92"/>
      <c r="AL15" s="92"/>
      <c r="AM15" s="92"/>
      <c r="AN15" s="92"/>
      <c r="AO15" s="81"/>
    </row>
    <row r="16" spans="1:41" ht="19.5" customHeight="1">
      <c r="A16" s="77"/>
      <c r="B16" s="287" t="s">
        <v>31</v>
      </c>
      <c r="C16" s="93" t="s">
        <v>52</v>
      </c>
      <c r="D16" s="319" t="s">
        <v>53</v>
      </c>
      <c r="E16" s="264"/>
      <c r="F16" s="264"/>
      <c r="G16" s="264"/>
      <c r="H16" s="264"/>
      <c r="I16" s="264"/>
      <c r="J16" s="264"/>
      <c r="K16" s="264"/>
      <c r="L16" s="264"/>
      <c r="M16" s="264"/>
      <c r="N16" s="264"/>
      <c r="O16" s="264"/>
      <c r="P16" s="264"/>
      <c r="Q16" s="264"/>
      <c r="R16" s="265"/>
      <c r="S16" s="263" t="s">
        <v>22</v>
      </c>
      <c r="T16" s="264"/>
      <c r="U16" s="264"/>
      <c r="V16" s="265"/>
      <c r="W16" s="263" t="s">
        <v>38</v>
      </c>
      <c r="X16" s="264"/>
      <c r="Y16" s="264"/>
      <c r="Z16" s="265"/>
      <c r="AA16" s="263" t="s">
        <v>46</v>
      </c>
      <c r="AB16" s="264"/>
      <c r="AC16" s="264"/>
      <c r="AD16" s="264"/>
      <c r="AE16" s="265"/>
      <c r="AF16" s="263" t="s">
        <v>51</v>
      </c>
      <c r="AG16" s="264"/>
      <c r="AH16" s="265"/>
      <c r="AI16" s="94"/>
      <c r="AJ16" s="95"/>
      <c r="AK16" s="96"/>
      <c r="AL16" s="97"/>
      <c r="AM16" s="97"/>
      <c r="AN16" s="97"/>
      <c r="AO16" s="81"/>
    </row>
    <row r="17" spans="1:41" ht="24" customHeight="1">
      <c r="A17" s="77"/>
      <c r="B17" s="288"/>
      <c r="C17" s="49"/>
      <c r="D17" s="290">
        <f>IF(C17="","",VLOOKUP(C17,サービスコード!B:D,2,FALSE))</f>
      </c>
      <c r="E17" s="291"/>
      <c r="F17" s="291"/>
      <c r="G17" s="291"/>
      <c r="H17" s="291"/>
      <c r="I17" s="291"/>
      <c r="J17" s="291"/>
      <c r="K17" s="291"/>
      <c r="L17" s="291"/>
      <c r="M17" s="291"/>
      <c r="N17" s="291"/>
      <c r="O17" s="291"/>
      <c r="P17" s="291"/>
      <c r="Q17" s="291"/>
      <c r="R17" s="292"/>
      <c r="S17" s="293">
        <f>IF(C17="","",VLOOKUP(C17,サービスコード!B:D,3,FALSE))</f>
      </c>
      <c r="T17" s="294"/>
      <c r="U17" s="294"/>
      <c r="V17" s="295"/>
      <c r="W17" s="284"/>
      <c r="X17" s="285"/>
      <c r="Y17" s="285"/>
      <c r="Z17" s="286"/>
      <c r="AA17" s="311">
        <f>IF(C17="","",S17*W17)</f>
      </c>
      <c r="AB17" s="312"/>
      <c r="AC17" s="312"/>
      <c r="AD17" s="312"/>
      <c r="AE17" s="313"/>
      <c r="AF17" s="244"/>
      <c r="AG17" s="245"/>
      <c r="AH17" s="246"/>
      <c r="AI17" s="125">
        <f aca="true" t="shared" si="0" ref="AI17:AI30">IF(COUNTIF(C$17:C$30,C17)&gt;1,"★同じサービスコードは一行にまとめてください。","")</f>
      </c>
      <c r="AJ17" s="88"/>
      <c r="AK17" s="89"/>
      <c r="AL17" s="89"/>
      <c r="AM17" s="89"/>
      <c r="AN17" s="89"/>
      <c r="AO17" s="81"/>
    </row>
    <row r="18" spans="1:41" ht="24" customHeight="1">
      <c r="A18" s="77"/>
      <c r="B18" s="288"/>
      <c r="C18" s="49"/>
      <c r="D18" s="290">
        <f>IF(C18="","",VLOOKUP(C18,サービスコード!B:D,2,FALSE))</f>
      </c>
      <c r="E18" s="291"/>
      <c r="F18" s="291"/>
      <c r="G18" s="291"/>
      <c r="H18" s="291"/>
      <c r="I18" s="291"/>
      <c r="J18" s="291"/>
      <c r="K18" s="291"/>
      <c r="L18" s="291"/>
      <c r="M18" s="291"/>
      <c r="N18" s="291"/>
      <c r="O18" s="291"/>
      <c r="P18" s="291"/>
      <c r="Q18" s="291"/>
      <c r="R18" s="292"/>
      <c r="S18" s="293">
        <f>IF(C18="","",VLOOKUP(C18,サービスコード!B:D,3,FALSE))</f>
      </c>
      <c r="T18" s="294"/>
      <c r="U18" s="294"/>
      <c r="V18" s="295"/>
      <c r="W18" s="284"/>
      <c r="X18" s="285"/>
      <c r="Y18" s="285"/>
      <c r="Z18" s="286"/>
      <c r="AA18" s="311">
        <f aca="true" t="shared" si="1" ref="AA18:AA30">IF(C18="","",S18*W18)</f>
      </c>
      <c r="AB18" s="312"/>
      <c r="AC18" s="312"/>
      <c r="AD18" s="312"/>
      <c r="AE18" s="313"/>
      <c r="AF18" s="244"/>
      <c r="AG18" s="245"/>
      <c r="AH18" s="246"/>
      <c r="AI18" s="125">
        <f t="shared" si="0"/>
      </c>
      <c r="AJ18" s="99"/>
      <c r="AK18" s="100"/>
      <c r="AL18" s="100"/>
      <c r="AM18" s="100"/>
      <c r="AN18" s="100"/>
      <c r="AO18" s="81"/>
    </row>
    <row r="19" spans="1:41" ht="24" customHeight="1">
      <c r="A19" s="77"/>
      <c r="B19" s="288"/>
      <c r="C19" s="49"/>
      <c r="D19" s="290">
        <f>IF(C19="","",VLOOKUP(C19,サービスコード!B:D,2,FALSE))</f>
      </c>
      <c r="E19" s="291"/>
      <c r="F19" s="291"/>
      <c r="G19" s="291"/>
      <c r="H19" s="291"/>
      <c r="I19" s="291"/>
      <c r="J19" s="291"/>
      <c r="K19" s="291"/>
      <c r="L19" s="291"/>
      <c r="M19" s="291"/>
      <c r="N19" s="291"/>
      <c r="O19" s="291"/>
      <c r="P19" s="291"/>
      <c r="Q19" s="291"/>
      <c r="R19" s="292"/>
      <c r="S19" s="293">
        <f>IF(C19="","",VLOOKUP(C19,サービスコード!B:D,3,FALSE))</f>
      </c>
      <c r="T19" s="294"/>
      <c r="U19" s="294"/>
      <c r="V19" s="295"/>
      <c r="W19" s="284"/>
      <c r="X19" s="285"/>
      <c r="Y19" s="285"/>
      <c r="Z19" s="286"/>
      <c r="AA19" s="311">
        <f t="shared" si="1"/>
      </c>
      <c r="AB19" s="312"/>
      <c r="AC19" s="312"/>
      <c r="AD19" s="312"/>
      <c r="AE19" s="313"/>
      <c r="AF19" s="244"/>
      <c r="AG19" s="245"/>
      <c r="AH19" s="246"/>
      <c r="AI19" s="125">
        <f t="shared" si="0"/>
      </c>
      <c r="AJ19" s="99"/>
      <c r="AK19" s="100"/>
      <c r="AL19" s="100"/>
      <c r="AM19" s="100"/>
      <c r="AN19" s="100"/>
      <c r="AO19" s="81"/>
    </row>
    <row r="20" spans="1:41" ht="24" customHeight="1">
      <c r="A20" s="77"/>
      <c r="B20" s="288"/>
      <c r="C20" s="49"/>
      <c r="D20" s="290">
        <f>IF(C20="","",VLOOKUP(C20,サービスコード!B:D,2,FALSE))</f>
      </c>
      <c r="E20" s="291"/>
      <c r="F20" s="291"/>
      <c r="G20" s="291"/>
      <c r="H20" s="291"/>
      <c r="I20" s="291"/>
      <c r="J20" s="291"/>
      <c r="K20" s="291"/>
      <c r="L20" s="291"/>
      <c r="M20" s="291"/>
      <c r="N20" s="291"/>
      <c r="O20" s="291"/>
      <c r="P20" s="291"/>
      <c r="Q20" s="291"/>
      <c r="R20" s="292"/>
      <c r="S20" s="293">
        <f>IF(C20="","",VLOOKUP(C20,サービスコード!B:D,3,FALSE))</f>
      </c>
      <c r="T20" s="294"/>
      <c r="U20" s="294"/>
      <c r="V20" s="295"/>
      <c r="W20" s="284"/>
      <c r="X20" s="285"/>
      <c r="Y20" s="285"/>
      <c r="Z20" s="286"/>
      <c r="AA20" s="311">
        <f t="shared" si="1"/>
      </c>
      <c r="AB20" s="312"/>
      <c r="AC20" s="312"/>
      <c r="AD20" s="312"/>
      <c r="AE20" s="313"/>
      <c r="AF20" s="244"/>
      <c r="AG20" s="245"/>
      <c r="AH20" s="246"/>
      <c r="AI20" s="125">
        <f t="shared" si="0"/>
      </c>
      <c r="AJ20" s="99"/>
      <c r="AK20" s="100"/>
      <c r="AL20" s="100"/>
      <c r="AM20" s="100"/>
      <c r="AN20" s="100"/>
      <c r="AO20" s="81"/>
    </row>
    <row r="21" spans="1:41" ht="24" customHeight="1">
      <c r="A21" s="77"/>
      <c r="B21" s="288"/>
      <c r="C21" s="49"/>
      <c r="D21" s="290">
        <f>IF(C21="","",VLOOKUP(C21,サービスコード!B:D,2,FALSE))</f>
      </c>
      <c r="E21" s="291"/>
      <c r="F21" s="291"/>
      <c r="G21" s="291"/>
      <c r="H21" s="291"/>
      <c r="I21" s="291"/>
      <c r="J21" s="291"/>
      <c r="K21" s="291"/>
      <c r="L21" s="291"/>
      <c r="M21" s="291"/>
      <c r="N21" s="291"/>
      <c r="O21" s="291"/>
      <c r="P21" s="291"/>
      <c r="Q21" s="291"/>
      <c r="R21" s="292"/>
      <c r="S21" s="293">
        <f>IF(C21="","",VLOOKUP(C21,サービスコード!B:D,3,FALSE))</f>
      </c>
      <c r="T21" s="294"/>
      <c r="U21" s="294"/>
      <c r="V21" s="295"/>
      <c r="W21" s="284"/>
      <c r="X21" s="285"/>
      <c r="Y21" s="285"/>
      <c r="Z21" s="286"/>
      <c r="AA21" s="311">
        <f t="shared" si="1"/>
      </c>
      <c r="AB21" s="312"/>
      <c r="AC21" s="312"/>
      <c r="AD21" s="312"/>
      <c r="AE21" s="313"/>
      <c r="AF21" s="244"/>
      <c r="AG21" s="245"/>
      <c r="AH21" s="246"/>
      <c r="AI21" s="125">
        <f t="shared" si="0"/>
      </c>
      <c r="AJ21" s="99"/>
      <c r="AK21" s="100"/>
      <c r="AL21" s="100"/>
      <c r="AM21" s="100"/>
      <c r="AN21" s="100"/>
      <c r="AO21" s="81"/>
    </row>
    <row r="22" spans="1:41" ht="24" customHeight="1">
      <c r="A22" s="77"/>
      <c r="B22" s="288"/>
      <c r="C22" s="49"/>
      <c r="D22" s="290">
        <f>IF(C22="","",VLOOKUP(C22,サービスコード!B:D,2,FALSE))</f>
      </c>
      <c r="E22" s="291"/>
      <c r="F22" s="291"/>
      <c r="G22" s="291"/>
      <c r="H22" s="291"/>
      <c r="I22" s="291"/>
      <c r="J22" s="291"/>
      <c r="K22" s="291"/>
      <c r="L22" s="291"/>
      <c r="M22" s="291"/>
      <c r="N22" s="291"/>
      <c r="O22" s="291"/>
      <c r="P22" s="291"/>
      <c r="Q22" s="291"/>
      <c r="R22" s="292"/>
      <c r="S22" s="293">
        <f>IF(C22="","",VLOOKUP(C22,サービスコード!B:D,3,FALSE))</f>
      </c>
      <c r="T22" s="294"/>
      <c r="U22" s="294"/>
      <c r="V22" s="295"/>
      <c r="W22" s="284"/>
      <c r="X22" s="285"/>
      <c r="Y22" s="285"/>
      <c r="Z22" s="286"/>
      <c r="AA22" s="311">
        <f t="shared" si="1"/>
      </c>
      <c r="AB22" s="312"/>
      <c r="AC22" s="312"/>
      <c r="AD22" s="312"/>
      <c r="AE22" s="313"/>
      <c r="AF22" s="244"/>
      <c r="AG22" s="245"/>
      <c r="AH22" s="246"/>
      <c r="AI22" s="125">
        <f t="shared" si="0"/>
      </c>
      <c r="AJ22" s="99"/>
      <c r="AK22" s="100"/>
      <c r="AL22" s="100"/>
      <c r="AM22" s="100"/>
      <c r="AN22" s="100"/>
      <c r="AO22" s="81"/>
    </row>
    <row r="23" spans="1:41" ht="24" customHeight="1">
      <c r="A23" s="77"/>
      <c r="B23" s="288"/>
      <c r="C23" s="49"/>
      <c r="D23" s="290">
        <f>IF(C23="","",VLOOKUP(C23,サービスコード!B:D,2,FALSE))</f>
      </c>
      <c r="E23" s="291"/>
      <c r="F23" s="291"/>
      <c r="G23" s="291"/>
      <c r="H23" s="291"/>
      <c r="I23" s="291"/>
      <c r="J23" s="291"/>
      <c r="K23" s="291"/>
      <c r="L23" s="291"/>
      <c r="M23" s="291"/>
      <c r="N23" s="291"/>
      <c r="O23" s="291"/>
      <c r="P23" s="291"/>
      <c r="Q23" s="291"/>
      <c r="R23" s="292"/>
      <c r="S23" s="293">
        <f>IF(C23="","",VLOOKUP(C23,サービスコード!B:D,3,FALSE))</f>
      </c>
      <c r="T23" s="294"/>
      <c r="U23" s="294"/>
      <c r="V23" s="295"/>
      <c r="W23" s="284"/>
      <c r="X23" s="285"/>
      <c r="Y23" s="285"/>
      <c r="Z23" s="286"/>
      <c r="AA23" s="311">
        <f t="shared" si="1"/>
      </c>
      <c r="AB23" s="312"/>
      <c r="AC23" s="312"/>
      <c r="AD23" s="312"/>
      <c r="AE23" s="313"/>
      <c r="AF23" s="244"/>
      <c r="AG23" s="245"/>
      <c r="AH23" s="246"/>
      <c r="AI23" s="125">
        <f t="shared" si="0"/>
      </c>
      <c r="AJ23" s="99"/>
      <c r="AK23" s="100"/>
      <c r="AL23" s="100"/>
      <c r="AM23" s="100"/>
      <c r="AN23" s="100"/>
      <c r="AO23" s="81"/>
    </row>
    <row r="24" spans="1:41" ht="24" customHeight="1">
      <c r="A24" s="77"/>
      <c r="B24" s="288"/>
      <c r="C24" s="49"/>
      <c r="D24" s="290">
        <f>IF(C24="","",VLOOKUP(C24,サービスコード!B:D,2,FALSE))</f>
      </c>
      <c r="E24" s="291"/>
      <c r="F24" s="291"/>
      <c r="G24" s="291"/>
      <c r="H24" s="291"/>
      <c r="I24" s="291"/>
      <c r="J24" s="291"/>
      <c r="K24" s="291"/>
      <c r="L24" s="291"/>
      <c r="M24" s="291"/>
      <c r="N24" s="291"/>
      <c r="O24" s="291"/>
      <c r="P24" s="291"/>
      <c r="Q24" s="291"/>
      <c r="R24" s="292"/>
      <c r="S24" s="293">
        <f>IF(C24="","",VLOOKUP(C24,サービスコード!B:D,3,FALSE))</f>
      </c>
      <c r="T24" s="294"/>
      <c r="U24" s="294"/>
      <c r="V24" s="295"/>
      <c r="W24" s="284"/>
      <c r="X24" s="285"/>
      <c r="Y24" s="285"/>
      <c r="Z24" s="286"/>
      <c r="AA24" s="311">
        <f t="shared" si="1"/>
      </c>
      <c r="AB24" s="312"/>
      <c r="AC24" s="312"/>
      <c r="AD24" s="312"/>
      <c r="AE24" s="313"/>
      <c r="AF24" s="244"/>
      <c r="AG24" s="245"/>
      <c r="AH24" s="246"/>
      <c r="AI24" s="125">
        <f t="shared" si="0"/>
      </c>
      <c r="AJ24" s="99"/>
      <c r="AK24" s="100"/>
      <c r="AL24" s="100"/>
      <c r="AM24" s="100"/>
      <c r="AN24" s="100"/>
      <c r="AO24" s="81"/>
    </row>
    <row r="25" spans="1:41" ht="24" customHeight="1">
      <c r="A25" s="77"/>
      <c r="B25" s="288"/>
      <c r="C25" s="49"/>
      <c r="D25" s="290">
        <f>IF(C25="","",VLOOKUP(C25,サービスコード!B:D,2,FALSE))</f>
      </c>
      <c r="E25" s="291"/>
      <c r="F25" s="291"/>
      <c r="G25" s="291"/>
      <c r="H25" s="291"/>
      <c r="I25" s="291"/>
      <c r="J25" s="291"/>
      <c r="K25" s="291"/>
      <c r="L25" s="291"/>
      <c r="M25" s="291"/>
      <c r="N25" s="291"/>
      <c r="O25" s="291"/>
      <c r="P25" s="291"/>
      <c r="Q25" s="291"/>
      <c r="R25" s="292"/>
      <c r="S25" s="293">
        <f>IF(C25="","",VLOOKUP(C25,サービスコード!B:D,3,FALSE))</f>
      </c>
      <c r="T25" s="294"/>
      <c r="U25" s="294"/>
      <c r="V25" s="295"/>
      <c r="W25" s="284"/>
      <c r="X25" s="285"/>
      <c r="Y25" s="285"/>
      <c r="Z25" s="286"/>
      <c r="AA25" s="311">
        <f t="shared" si="1"/>
      </c>
      <c r="AB25" s="312"/>
      <c r="AC25" s="312"/>
      <c r="AD25" s="312"/>
      <c r="AE25" s="313"/>
      <c r="AF25" s="244"/>
      <c r="AG25" s="245"/>
      <c r="AH25" s="246"/>
      <c r="AI25" s="125">
        <f t="shared" si="0"/>
      </c>
      <c r="AJ25" s="99"/>
      <c r="AK25" s="100"/>
      <c r="AL25" s="100"/>
      <c r="AM25" s="100"/>
      <c r="AN25" s="100"/>
      <c r="AO25" s="81"/>
    </row>
    <row r="26" spans="1:41" ht="24" customHeight="1">
      <c r="A26" s="77"/>
      <c r="B26" s="288"/>
      <c r="C26" s="49"/>
      <c r="D26" s="290">
        <f>IF(C26="","",VLOOKUP(C26,サービスコード!B:D,2,FALSE))</f>
      </c>
      <c r="E26" s="291"/>
      <c r="F26" s="291"/>
      <c r="G26" s="291"/>
      <c r="H26" s="291"/>
      <c r="I26" s="291"/>
      <c r="J26" s="291"/>
      <c r="K26" s="291"/>
      <c r="L26" s="291"/>
      <c r="M26" s="291"/>
      <c r="N26" s="291"/>
      <c r="O26" s="291"/>
      <c r="P26" s="291"/>
      <c r="Q26" s="291"/>
      <c r="R26" s="292"/>
      <c r="S26" s="293">
        <f>IF(C26="","",VLOOKUP(C26,サービスコード!B:D,3,FALSE))</f>
      </c>
      <c r="T26" s="294"/>
      <c r="U26" s="294"/>
      <c r="V26" s="295"/>
      <c r="W26" s="284"/>
      <c r="X26" s="285"/>
      <c r="Y26" s="285"/>
      <c r="Z26" s="286"/>
      <c r="AA26" s="311">
        <f t="shared" si="1"/>
      </c>
      <c r="AB26" s="312"/>
      <c r="AC26" s="312"/>
      <c r="AD26" s="312"/>
      <c r="AE26" s="313"/>
      <c r="AF26" s="244"/>
      <c r="AG26" s="245"/>
      <c r="AH26" s="246"/>
      <c r="AI26" s="125">
        <f t="shared" si="0"/>
      </c>
      <c r="AJ26" s="99"/>
      <c r="AK26" s="100"/>
      <c r="AL26" s="100"/>
      <c r="AM26" s="100"/>
      <c r="AN26" s="100"/>
      <c r="AO26" s="81"/>
    </row>
    <row r="27" spans="1:41" ht="24" customHeight="1">
      <c r="A27" s="77"/>
      <c r="B27" s="288"/>
      <c r="C27" s="49"/>
      <c r="D27" s="290">
        <f>IF(C27="","",VLOOKUP(C27,サービスコード!B:D,2,FALSE))</f>
      </c>
      <c r="E27" s="291"/>
      <c r="F27" s="291"/>
      <c r="G27" s="291"/>
      <c r="H27" s="291"/>
      <c r="I27" s="291"/>
      <c r="J27" s="291"/>
      <c r="K27" s="291"/>
      <c r="L27" s="291"/>
      <c r="M27" s="291"/>
      <c r="N27" s="291"/>
      <c r="O27" s="291"/>
      <c r="P27" s="291"/>
      <c r="Q27" s="291"/>
      <c r="R27" s="292"/>
      <c r="S27" s="293">
        <f>IF(C27="","",VLOOKUP(C27,サービスコード!B:D,3,FALSE))</f>
      </c>
      <c r="T27" s="294"/>
      <c r="U27" s="294"/>
      <c r="V27" s="295"/>
      <c r="W27" s="284"/>
      <c r="X27" s="285"/>
      <c r="Y27" s="285"/>
      <c r="Z27" s="286"/>
      <c r="AA27" s="311">
        <f t="shared" si="1"/>
      </c>
      <c r="AB27" s="312"/>
      <c r="AC27" s="312"/>
      <c r="AD27" s="312"/>
      <c r="AE27" s="313"/>
      <c r="AF27" s="244"/>
      <c r="AG27" s="245"/>
      <c r="AH27" s="246"/>
      <c r="AI27" s="125">
        <f t="shared" si="0"/>
      </c>
      <c r="AJ27" s="99"/>
      <c r="AK27" s="100"/>
      <c r="AL27" s="100"/>
      <c r="AM27" s="100"/>
      <c r="AN27" s="100"/>
      <c r="AO27" s="81"/>
    </row>
    <row r="28" spans="1:41" ht="24" customHeight="1">
      <c r="A28" s="77"/>
      <c r="B28" s="288"/>
      <c r="C28" s="49"/>
      <c r="D28" s="290">
        <f>IF(C28="","",VLOOKUP(C28,サービスコード!B:D,2,FALSE))</f>
      </c>
      <c r="E28" s="291"/>
      <c r="F28" s="291"/>
      <c r="G28" s="291"/>
      <c r="H28" s="291"/>
      <c r="I28" s="291"/>
      <c r="J28" s="291"/>
      <c r="K28" s="291"/>
      <c r="L28" s="291"/>
      <c r="M28" s="291"/>
      <c r="N28" s="291"/>
      <c r="O28" s="291"/>
      <c r="P28" s="291"/>
      <c r="Q28" s="291"/>
      <c r="R28" s="292"/>
      <c r="S28" s="293">
        <f>IF(C28="","",VLOOKUP(C28,サービスコード!B:D,3,FALSE))</f>
      </c>
      <c r="T28" s="294"/>
      <c r="U28" s="294"/>
      <c r="V28" s="295"/>
      <c r="W28" s="284"/>
      <c r="X28" s="285"/>
      <c r="Y28" s="285"/>
      <c r="Z28" s="286"/>
      <c r="AA28" s="311">
        <f t="shared" si="1"/>
      </c>
      <c r="AB28" s="312"/>
      <c r="AC28" s="312"/>
      <c r="AD28" s="312"/>
      <c r="AE28" s="313"/>
      <c r="AF28" s="244"/>
      <c r="AG28" s="245"/>
      <c r="AH28" s="246"/>
      <c r="AI28" s="125">
        <f t="shared" si="0"/>
      </c>
      <c r="AJ28" s="99"/>
      <c r="AK28" s="100"/>
      <c r="AL28" s="100"/>
      <c r="AM28" s="100"/>
      <c r="AN28" s="100"/>
      <c r="AO28" s="81"/>
    </row>
    <row r="29" spans="1:41" ht="24" customHeight="1">
      <c r="A29" s="77"/>
      <c r="B29" s="288"/>
      <c r="C29" s="49"/>
      <c r="D29" s="290">
        <f>IF(C29="","",VLOOKUP(C29,サービスコード!B:D,2,FALSE))</f>
      </c>
      <c r="E29" s="291"/>
      <c r="F29" s="291"/>
      <c r="G29" s="291"/>
      <c r="H29" s="291"/>
      <c r="I29" s="291"/>
      <c r="J29" s="291"/>
      <c r="K29" s="291"/>
      <c r="L29" s="291"/>
      <c r="M29" s="291"/>
      <c r="N29" s="291"/>
      <c r="O29" s="291"/>
      <c r="P29" s="291"/>
      <c r="Q29" s="291"/>
      <c r="R29" s="292"/>
      <c r="S29" s="293">
        <f>IF(C29="","",VLOOKUP(C29,サービスコード!B:D,3,FALSE))</f>
      </c>
      <c r="T29" s="294"/>
      <c r="U29" s="294"/>
      <c r="V29" s="295"/>
      <c r="W29" s="284"/>
      <c r="X29" s="285"/>
      <c r="Y29" s="285"/>
      <c r="Z29" s="286"/>
      <c r="AA29" s="311">
        <f t="shared" si="1"/>
      </c>
      <c r="AB29" s="312"/>
      <c r="AC29" s="312"/>
      <c r="AD29" s="312"/>
      <c r="AE29" s="313"/>
      <c r="AF29" s="244"/>
      <c r="AG29" s="245"/>
      <c r="AH29" s="246"/>
      <c r="AI29" s="125">
        <f t="shared" si="0"/>
      </c>
      <c r="AJ29" s="99"/>
      <c r="AK29" s="100"/>
      <c r="AL29" s="100"/>
      <c r="AM29" s="100"/>
      <c r="AN29" s="100"/>
      <c r="AO29" s="81"/>
    </row>
    <row r="30" spans="1:41" ht="24" customHeight="1" thickBot="1">
      <c r="A30" s="77"/>
      <c r="B30" s="288"/>
      <c r="C30" s="49"/>
      <c r="D30" s="290">
        <f>IF(C30="","",VLOOKUP(C30,サービスコード!B:D,2,FALSE))</f>
      </c>
      <c r="E30" s="291"/>
      <c r="F30" s="291"/>
      <c r="G30" s="291"/>
      <c r="H30" s="291"/>
      <c r="I30" s="291"/>
      <c r="J30" s="291"/>
      <c r="K30" s="291"/>
      <c r="L30" s="291"/>
      <c r="M30" s="291"/>
      <c r="N30" s="291"/>
      <c r="O30" s="291"/>
      <c r="P30" s="291"/>
      <c r="Q30" s="291"/>
      <c r="R30" s="292"/>
      <c r="S30" s="293">
        <f>IF(C30="","",VLOOKUP(C30,サービスコード!B:D,3,FALSE))</f>
      </c>
      <c r="T30" s="294"/>
      <c r="U30" s="294"/>
      <c r="V30" s="295"/>
      <c r="W30" s="284"/>
      <c r="X30" s="285"/>
      <c r="Y30" s="285"/>
      <c r="Z30" s="286"/>
      <c r="AA30" s="311">
        <f t="shared" si="1"/>
      </c>
      <c r="AB30" s="312"/>
      <c r="AC30" s="312"/>
      <c r="AD30" s="312"/>
      <c r="AE30" s="313"/>
      <c r="AF30" s="247"/>
      <c r="AG30" s="248"/>
      <c r="AH30" s="249"/>
      <c r="AI30" s="125">
        <f t="shared" si="0"/>
      </c>
      <c r="AJ30" s="99"/>
      <c r="AK30" s="100"/>
      <c r="AL30" s="100"/>
      <c r="AM30" s="100"/>
      <c r="AN30" s="100"/>
      <c r="AO30" s="81"/>
    </row>
    <row r="31" spans="1:41" ht="26.25" customHeight="1" thickTop="1">
      <c r="A31" s="68"/>
      <c r="B31" s="289"/>
      <c r="C31" s="316" t="s">
        <v>55</v>
      </c>
      <c r="D31" s="317"/>
      <c r="E31" s="317"/>
      <c r="F31" s="317"/>
      <c r="G31" s="317"/>
      <c r="H31" s="317"/>
      <c r="I31" s="317"/>
      <c r="J31" s="317"/>
      <c r="K31" s="317"/>
      <c r="L31" s="317"/>
      <c r="M31" s="317"/>
      <c r="N31" s="317"/>
      <c r="O31" s="317"/>
      <c r="P31" s="317"/>
      <c r="Q31" s="317"/>
      <c r="R31" s="317"/>
      <c r="S31" s="317"/>
      <c r="T31" s="317"/>
      <c r="U31" s="317"/>
      <c r="V31" s="317"/>
      <c r="W31" s="317"/>
      <c r="X31" s="317"/>
      <c r="Y31" s="317"/>
      <c r="Z31" s="318"/>
      <c r="AA31" s="126" t="s">
        <v>32</v>
      </c>
      <c r="AB31" s="323">
        <f>SUM(AA17:AE30)</f>
        <v>0</v>
      </c>
      <c r="AC31" s="323"/>
      <c r="AD31" s="323"/>
      <c r="AE31" s="324"/>
      <c r="AF31" s="46"/>
      <c r="AG31" s="47"/>
      <c r="AH31" s="48"/>
      <c r="AI31" s="101"/>
      <c r="AJ31" s="99"/>
      <c r="AK31" s="100"/>
      <c r="AL31" s="102"/>
      <c r="AM31" s="102"/>
      <c r="AN31" s="102"/>
      <c r="AO31" s="81"/>
    </row>
    <row r="32" spans="1:41" ht="11.25" customHeight="1">
      <c r="A32" s="68"/>
      <c r="B32" s="103"/>
      <c r="C32" s="85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85"/>
      <c r="Z32" s="21"/>
      <c r="AA32" s="34"/>
      <c r="AB32" s="34"/>
      <c r="AC32" s="34"/>
      <c r="AD32" s="34"/>
      <c r="AE32" s="104"/>
      <c r="AF32" s="105"/>
      <c r="AG32" s="105"/>
      <c r="AH32" s="105"/>
      <c r="AI32" s="101"/>
      <c r="AJ32" s="99"/>
      <c r="AK32" s="100"/>
      <c r="AL32" s="102"/>
      <c r="AM32" s="102"/>
      <c r="AN32" s="102"/>
      <c r="AO32" s="81"/>
    </row>
    <row r="33" spans="1:41" ht="11.25" customHeight="1">
      <c r="A33" s="68"/>
      <c r="B33" s="79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9"/>
      <c r="AI33" s="106"/>
      <c r="AJ33" s="107"/>
      <c r="AK33" s="79"/>
      <c r="AL33" s="108"/>
      <c r="AM33" s="108"/>
      <c r="AN33" s="108"/>
      <c r="AO33" s="81"/>
    </row>
    <row r="34" spans="1:41" ht="19.5" customHeight="1">
      <c r="A34" s="68"/>
      <c r="B34" s="320"/>
      <c r="C34" s="61"/>
      <c r="D34" s="326" t="s">
        <v>54</v>
      </c>
      <c r="E34" s="326"/>
      <c r="F34" s="326"/>
      <c r="G34" s="326"/>
      <c r="H34" s="326"/>
      <c r="I34" s="326"/>
      <c r="J34" s="326"/>
      <c r="K34" s="326"/>
      <c r="L34" s="326"/>
      <c r="M34" s="326"/>
      <c r="N34" s="326"/>
      <c r="O34" s="326"/>
      <c r="P34" s="326"/>
      <c r="Q34" s="326"/>
      <c r="R34" s="326"/>
      <c r="S34" s="326"/>
      <c r="T34" s="326"/>
      <c r="U34" s="326"/>
      <c r="V34" s="326"/>
      <c r="W34" s="326"/>
      <c r="X34" s="326"/>
      <c r="Y34" s="326"/>
      <c r="Z34" s="263" t="s">
        <v>4</v>
      </c>
      <c r="AA34" s="322"/>
      <c r="AB34" s="322"/>
      <c r="AC34" s="322"/>
      <c r="AD34" s="322"/>
      <c r="AE34" s="262"/>
      <c r="AF34" s="263" t="s">
        <v>51</v>
      </c>
      <c r="AG34" s="264"/>
      <c r="AH34" s="265"/>
      <c r="AI34" s="83"/>
      <c r="AJ34" s="109"/>
      <c r="AK34" s="110"/>
      <c r="AL34" s="111"/>
      <c r="AM34" s="111"/>
      <c r="AN34" s="111"/>
      <c r="AO34" s="81"/>
    </row>
    <row r="35" spans="1:41" ht="26.25" customHeight="1">
      <c r="A35" s="68"/>
      <c r="B35" s="321"/>
      <c r="C35" s="61"/>
      <c r="D35" s="327" t="s">
        <v>240</v>
      </c>
      <c r="E35" s="328"/>
      <c r="F35" s="328"/>
      <c r="G35" s="328"/>
      <c r="H35" s="328"/>
      <c r="I35" s="328"/>
      <c r="J35" s="325">
        <v>0</v>
      </c>
      <c r="K35" s="325"/>
      <c r="L35" s="325"/>
      <c r="M35" s="128" t="s">
        <v>256</v>
      </c>
      <c r="N35" s="122"/>
      <c r="O35" s="128"/>
      <c r="P35" s="129"/>
      <c r="Q35" s="128"/>
      <c r="R35" s="329" t="s">
        <v>257</v>
      </c>
      <c r="S35" s="329"/>
      <c r="T35" s="329"/>
      <c r="U35" s="329"/>
      <c r="V35" s="329"/>
      <c r="W35" s="329"/>
      <c r="X35" s="329"/>
      <c r="Y35" s="330"/>
      <c r="Z35" s="127" t="s">
        <v>40</v>
      </c>
      <c r="AA35" s="338">
        <f>ROUNDUP(AB31*J35%,0)</f>
        <v>0</v>
      </c>
      <c r="AB35" s="338"/>
      <c r="AC35" s="338"/>
      <c r="AD35" s="338"/>
      <c r="AE35" s="339"/>
      <c r="AF35" s="113"/>
      <c r="AG35" s="112"/>
      <c r="AH35" s="114"/>
      <c r="AI35" s="98"/>
      <c r="AJ35" s="99"/>
      <c r="AK35" s="100"/>
      <c r="AL35" s="102"/>
      <c r="AM35" s="102"/>
      <c r="AN35" s="102"/>
      <c r="AO35" s="81"/>
    </row>
    <row r="36" spans="1:42" ht="18.75" customHeight="1">
      <c r="A36" s="6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80"/>
      <c r="AJ36" s="77"/>
      <c r="AK36" s="78"/>
      <c r="AL36" s="81"/>
      <c r="AM36" s="81"/>
      <c r="AN36" s="81"/>
      <c r="AO36" s="63"/>
      <c r="AP36" s="64" t="s">
        <v>237</v>
      </c>
    </row>
    <row r="37" spans="1:42" ht="26.25" customHeight="1">
      <c r="A37" s="68"/>
      <c r="B37" s="115"/>
      <c r="C37" s="115"/>
      <c r="D37" s="116"/>
      <c r="E37" s="117"/>
      <c r="F37" s="117"/>
      <c r="G37" s="117"/>
      <c r="H37" s="117"/>
      <c r="I37" s="117"/>
      <c r="J37" s="117"/>
      <c r="K37" s="116" t="s">
        <v>45</v>
      </c>
      <c r="L37" s="117"/>
      <c r="M37" s="117"/>
      <c r="N37" s="117"/>
      <c r="O37" s="117"/>
      <c r="P37" s="117"/>
      <c r="Q37" s="117"/>
      <c r="R37" s="118"/>
      <c r="S37" s="117"/>
      <c r="T37" s="117"/>
      <c r="U37" s="117"/>
      <c r="V37" s="117"/>
      <c r="W37" s="117"/>
      <c r="X37" s="118"/>
      <c r="Y37" s="50"/>
      <c r="Z37" s="311">
        <f>AB31-AA35</f>
        <v>0</v>
      </c>
      <c r="AA37" s="312"/>
      <c r="AB37" s="312"/>
      <c r="AC37" s="312"/>
      <c r="AD37" s="312"/>
      <c r="AE37" s="312"/>
      <c r="AF37" s="314" t="s">
        <v>0</v>
      </c>
      <c r="AG37" s="314"/>
      <c r="AH37" s="315"/>
      <c r="AI37" s="80"/>
      <c r="AJ37" s="77"/>
      <c r="AK37" s="78"/>
      <c r="AL37" s="81"/>
      <c r="AM37" s="81"/>
      <c r="AN37" s="81"/>
      <c r="AO37" s="63"/>
      <c r="AP37" s="119">
        <f>IF(Z37&gt;0,1,0)</f>
        <v>0</v>
      </c>
    </row>
    <row r="38" spans="1:41" ht="11.25" customHeight="1">
      <c r="A38" s="68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120"/>
      <c r="AJ38" s="68"/>
      <c r="AK38" s="61"/>
      <c r="AL38" s="63"/>
      <c r="AM38" s="63"/>
      <c r="AN38" s="63"/>
      <c r="AO38" s="63"/>
    </row>
    <row r="39" spans="1:41" ht="11.25" customHeight="1">
      <c r="A39" s="68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120"/>
      <c r="AJ39" s="68"/>
      <c r="AK39" s="61"/>
      <c r="AL39" s="63"/>
      <c r="AM39" s="63"/>
      <c r="AN39" s="63"/>
      <c r="AO39" s="63"/>
    </row>
    <row r="40" spans="1:42" ht="18.75" customHeight="1">
      <c r="A40" s="68"/>
      <c r="B40" s="61"/>
      <c r="C40" s="61"/>
      <c r="D40" s="85"/>
      <c r="E40" s="85"/>
      <c r="F40" s="85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331">
        <f>'請求書'!X13</f>
        <v>0</v>
      </c>
      <c r="T40" s="332"/>
      <c r="U40" s="332"/>
      <c r="V40" s="332"/>
      <c r="W40" s="332"/>
      <c r="X40" s="333"/>
      <c r="Y40" s="331" t="s">
        <v>2</v>
      </c>
      <c r="Z40" s="332"/>
      <c r="AA40" s="333"/>
      <c r="AB40" s="334"/>
      <c r="AC40" s="335"/>
      <c r="AD40" s="335"/>
      <c r="AE40" s="336"/>
      <c r="AF40" s="337" t="s">
        <v>3</v>
      </c>
      <c r="AG40" s="337"/>
      <c r="AH40" s="337"/>
      <c r="AI40" s="120"/>
      <c r="AJ40" s="68"/>
      <c r="AK40" s="61"/>
      <c r="AL40" s="63"/>
      <c r="AM40" s="63"/>
      <c r="AN40" s="81"/>
      <c r="AO40" s="81"/>
      <c r="AP40" s="81"/>
    </row>
    <row r="41" spans="1:41" ht="11.25" customHeight="1">
      <c r="A41" s="68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120"/>
      <c r="AJ41" s="68"/>
      <c r="AK41" s="61"/>
      <c r="AL41" s="63"/>
      <c r="AM41" s="63"/>
      <c r="AN41" s="63"/>
      <c r="AO41" s="63"/>
    </row>
    <row r="42" spans="1:41" ht="11.25" customHeight="1">
      <c r="A42" s="121"/>
      <c r="B42" s="122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2"/>
      <c r="AC42" s="122"/>
      <c r="AD42" s="122"/>
      <c r="AE42" s="122"/>
      <c r="AF42" s="122"/>
      <c r="AG42" s="122"/>
      <c r="AH42" s="122"/>
      <c r="AI42" s="123"/>
      <c r="AJ42" s="68"/>
      <c r="AK42" s="61"/>
      <c r="AL42" s="63"/>
      <c r="AM42" s="63"/>
      <c r="AN42" s="63"/>
      <c r="AO42" s="63"/>
    </row>
    <row r="43" spans="1:41" ht="12.75">
      <c r="A43" s="61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3"/>
      <c r="AM43" s="63"/>
      <c r="AN43" s="63"/>
      <c r="AO43" s="63"/>
    </row>
    <row r="44" spans="1:41" ht="12.75">
      <c r="A44" s="61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3"/>
      <c r="AM44" s="63"/>
      <c r="AN44" s="63"/>
      <c r="AO44" s="63"/>
    </row>
    <row r="45" spans="1:41" ht="12.75">
      <c r="A45" s="61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3"/>
      <c r="AM45" s="63"/>
      <c r="AN45" s="63"/>
      <c r="AO45" s="63"/>
    </row>
    <row r="46" spans="1:41" ht="12.75">
      <c r="A46" s="61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3"/>
      <c r="AM46" s="63"/>
      <c r="AN46" s="63"/>
      <c r="AO46" s="63"/>
    </row>
    <row r="47" spans="1:41" ht="12.75">
      <c r="A47" s="61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3"/>
      <c r="AM47" s="63"/>
      <c r="AN47" s="63"/>
      <c r="AO47" s="63"/>
    </row>
    <row r="48" spans="1:41" ht="12.75">
      <c r="A48" s="61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3"/>
      <c r="AM48" s="63"/>
      <c r="AN48" s="63"/>
      <c r="AO48" s="63"/>
    </row>
    <row r="49" spans="1:41" ht="12.75">
      <c r="A49" s="61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3"/>
      <c r="AM49" s="63"/>
      <c r="AN49" s="63"/>
      <c r="AO49" s="63"/>
    </row>
    <row r="50" spans="1:41" ht="12.75">
      <c r="A50" s="61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3"/>
      <c r="AM50" s="63"/>
      <c r="AN50" s="63"/>
      <c r="AO50" s="63"/>
    </row>
    <row r="51" spans="1:41" ht="12.75">
      <c r="A51" s="61"/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3"/>
      <c r="AM51" s="63"/>
      <c r="AN51" s="63"/>
      <c r="AO51" s="63"/>
    </row>
    <row r="52" spans="1:41" ht="12.75">
      <c r="A52" s="61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3"/>
      <c r="AM52" s="63"/>
      <c r="AN52" s="63"/>
      <c r="AO52" s="63"/>
    </row>
    <row r="53" spans="1:41" ht="12.75">
      <c r="A53" s="61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3"/>
      <c r="AM53" s="63"/>
      <c r="AN53" s="63"/>
      <c r="AO53" s="63"/>
    </row>
    <row r="54" spans="1:41" ht="12.75">
      <c r="A54" s="61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3"/>
      <c r="AM54" s="63"/>
      <c r="AN54" s="63"/>
      <c r="AO54" s="63"/>
    </row>
    <row r="55" spans="1:41" ht="12.75">
      <c r="A55" s="61"/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3"/>
      <c r="AM55" s="63"/>
      <c r="AN55" s="63"/>
      <c r="AO55" s="63"/>
    </row>
    <row r="56" spans="1:41" ht="12.75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3"/>
      <c r="AM56" s="63"/>
      <c r="AN56" s="63"/>
      <c r="AO56" s="63"/>
    </row>
    <row r="57" spans="1:41" ht="12.75">
      <c r="A57" s="61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3"/>
      <c r="AM57" s="63"/>
      <c r="AN57" s="63"/>
      <c r="AO57" s="63"/>
    </row>
    <row r="58" spans="1:41" ht="12.75">
      <c r="A58" s="61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3"/>
      <c r="AM58" s="63"/>
      <c r="AN58" s="63"/>
      <c r="AO58" s="63"/>
    </row>
    <row r="59" spans="1:41" ht="12.75">
      <c r="A59" s="61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3"/>
      <c r="AM59" s="63"/>
      <c r="AN59" s="63"/>
      <c r="AO59" s="63"/>
    </row>
    <row r="60" spans="1:41" ht="12.75">
      <c r="A60" s="61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3"/>
      <c r="AM60" s="63"/>
      <c r="AN60" s="63"/>
      <c r="AO60" s="63"/>
    </row>
    <row r="61" spans="1:41" ht="12.75">
      <c r="A61" s="61"/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3"/>
      <c r="AM61" s="63"/>
      <c r="AN61" s="63"/>
      <c r="AO61" s="63"/>
    </row>
    <row r="62" spans="1:41" ht="12.75">
      <c r="A62" s="61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3"/>
      <c r="AM62" s="63"/>
      <c r="AN62" s="63"/>
      <c r="AO62" s="63"/>
    </row>
    <row r="63" spans="1:41" ht="12.75">
      <c r="A63" s="61"/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3"/>
      <c r="AM63" s="63"/>
      <c r="AN63" s="63"/>
      <c r="AO63" s="63"/>
    </row>
    <row r="64" spans="1:41" ht="12.75">
      <c r="A64" s="61"/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3"/>
      <c r="AM64" s="63"/>
      <c r="AN64" s="63"/>
      <c r="AO64" s="63"/>
    </row>
    <row r="65" spans="1:41" ht="12.75">
      <c r="A65" s="61"/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3"/>
      <c r="AM65" s="63"/>
      <c r="AN65" s="63"/>
      <c r="AO65" s="63"/>
    </row>
    <row r="66" spans="1:41" ht="12.75">
      <c r="A66" s="61"/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3"/>
      <c r="AM66" s="63"/>
      <c r="AN66" s="63"/>
      <c r="AO66" s="63"/>
    </row>
    <row r="67" spans="1:41" ht="12.75">
      <c r="A67" s="61"/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3"/>
      <c r="AM67" s="63"/>
      <c r="AN67" s="63"/>
      <c r="AO67" s="63"/>
    </row>
    <row r="68" spans="1:41" ht="12.75">
      <c r="A68" s="61"/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3"/>
      <c r="AM68" s="63"/>
      <c r="AN68" s="63"/>
      <c r="AO68" s="63"/>
    </row>
    <row r="69" spans="1:41" ht="12.75">
      <c r="A69" s="61"/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3"/>
      <c r="AM69" s="63"/>
      <c r="AN69" s="63"/>
      <c r="AO69" s="63"/>
    </row>
    <row r="70" spans="1:41" ht="12.75">
      <c r="A70" s="61"/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3"/>
      <c r="AM70" s="63"/>
      <c r="AN70" s="63"/>
      <c r="AO70" s="63"/>
    </row>
    <row r="71" spans="1:41" ht="12.75">
      <c r="A71" s="61"/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3"/>
      <c r="AM71" s="63"/>
      <c r="AN71" s="63"/>
      <c r="AO71" s="63"/>
    </row>
    <row r="72" spans="1:41" ht="12.75">
      <c r="A72" s="61"/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3"/>
      <c r="AM72" s="63"/>
      <c r="AN72" s="63"/>
      <c r="AO72" s="63"/>
    </row>
    <row r="73" spans="1:41" ht="12.75">
      <c r="A73" s="61"/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3"/>
      <c r="AM73" s="63"/>
      <c r="AN73" s="63"/>
      <c r="AO73" s="63"/>
    </row>
    <row r="74" spans="1:41" ht="12.75">
      <c r="A74" s="61"/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3"/>
      <c r="AM74" s="63"/>
      <c r="AN74" s="63"/>
      <c r="AO74" s="63"/>
    </row>
    <row r="75" spans="1:41" ht="12.75">
      <c r="A75" s="61"/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3"/>
      <c r="AM75" s="63"/>
      <c r="AN75" s="63"/>
      <c r="AO75" s="63"/>
    </row>
    <row r="76" spans="1:41" ht="12.75">
      <c r="A76" s="61"/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3"/>
      <c r="AM76" s="63"/>
      <c r="AN76" s="63"/>
      <c r="AO76" s="63"/>
    </row>
    <row r="77" spans="1:41" ht="12.75">
      <c r="A77" s="61"/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3"/>
      <c r="AM77" s="63"/>
      <c r="AN77" s="63"/>
      <c r="AO77" s="63"/>
    </row>
    <row r="78" spans="1:41" ht="12.75">
      <c r="A78" s="61"/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3"/>
      <c r="AM78" s="63"/>
      <c r="AN78" s="63"/>
      <c r="AO78" s="63"/>
    </row>
    <row r="79" spans="1:41" ht="12.75">
      <c r="A79" s="61"/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3"/>
      <c r="AM79" s="63"/>
      <c r="AN79" s="63"/>
      <c r="AO79" s="63"/>
    </row>
    <row r="80" spans="1:41" ht="12.75">
      <c r="A80" s="61"/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3"/>
      <c r="AM80" s="63"/>
      <c r="AN80" s="63"/>
      <c r="AO80" s="63"/>
    </row>
    <row r="81" spans="1:41" ht="12.75">
      <c r="A81" s="61"/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3"/>
      <c r="AM81" s="63"/>
      <c r="AN81" s="63"/>
      <c r="AO81" s="63"/>
    </row>
    <row r="82" spans="1:41" ht="12.75">
      <c r="A82" s="61"/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3"/>
      <c r="AM82" s="63"/>
      <c r="AN82" s="63"/>
      <c r="AO82" s="63"/>
    </row>
    <row r="83" spans="1:41" ht="12.75">
      <c r="A83" s="61"/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3"/>
      <c r="AM83" s="63"/>
      <c r="AN83" s="63"/>
      <c r="AO83" s="63"/>
    </row>
    <row r="84" spans="1:41" ht="12.75">
      <c r="A84" s="61"/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3"/>
      <c r="AM84" s="63"/>
      <c r="AN84" s="63"/>
      <c r="AO84" s="63"/>
    </row>
    <row r="85" spans="1:41" ht="12.75">
      <c r="A85" s="61"/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3"/>
      <c r="AM85" s="63"/>
      <c r="AN85" s="63"/>
      <c r="AO85" s="63"/>
    </row>
    <row r="86" spans="1:41" ht="12.75">
      <c r="A86" s="61"/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3"/>
      <c r="AM86" s="63"/>
      <c r="AN86" s="63"/>
      <c r="AO86" s="63"/>
    </row>
    <row r="87" spans="1:41" ht="12.75">
      <c r="A87" s="61"/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3"/>
      <c r="AM87" s="63"/>
      <c r="AN87" s="63"/>
      <c r="AO87" s="63"/>
    </row>
    <row r="88" spans="1:41" ht="12.75">
      <c r="A88" s="61"/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3"/>
      <c r="AM88" s="63"/>
      <c r="AN88" s="63"/>
      <c r="AO88" s="63"/>
    </row>
    <row r="89" spans="1:41" ht="12.75">
      <c r="A89" s="61"/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3"/>
      <c r="AM89" s="63"/>
      <c r="AN89" s="63"/>
      <c r="AO89" s="63"/>
    </row>
    <row r="90" spans="1:41" ht="12.75">
      <c r="A90" s="61"/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3"/>
      <c r="AM90" s="63"/>
      <c r="AN90" s="63"/>
      <c r="AO90" s="63"/>
    </row>
    <row r="91" spans="1:41" ht="12.75">
      <c r="A91" s="61"/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3"/>
      <c r="AM91" s="63"/>
      <c r="AN91" s="63"/>
      <c r="AO91" s="63"/>
    </row>
    <row r="92" spans="1:41" ht="12.75">
      <c r="A92" s="61"/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  <c r="AE92" s="61"/>
      <c r="AF92" s="61"/>
      <c r="AG92" s="61"/>
      <c r="AH92" s="61"/>
      <c r="AI92" s="61"/>
      <c r="AJ92" s="61"/>
      <c r="AK92" s="61"/>
      <c r="AL92" s="63"/>
      <c r="AM92" s="63"/>
      <c r="AN92" s="63"/>
      <c r="AO92" s="63"/>
    </row>
    <row r="93" spans="1:41" ht="12.75">
      <c r="A93" s="61"/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3"/>
      <c r="AM93" s="63"/>
      <c r="AN93" s="63"/>
      <c r="AO93" s="63"/>
    </row>
    <row r="94" spans="1:41" ht="12.75">
      <c r="A94" s="61"/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3"/>
      <c r="AM94" s="63"/>
      <c r="AN94" s="63"/>
      <c r="AO94" s="63"/>
    </row>
    <row r="95" spans="1:41" ht="12.75">
      <c r="A95" s="61"/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3"/>
      <c r="AM95" s="63"/>
      <c r="AN95" s="63"/>
      <c r="AO95" s="63"/>
    </row>
    <row r="96" spans="1:41" ht="12.75">
      <c r="A96" s="61"/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3"/>
      <c r="AM96" s="63"/>
      <c r="AN96" s="63"/>
      <c r="AO96" s="63"/>
    </row>
    <row r="97" spans="1:41" ht="12.75">
      <c r="A97" s="61"/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3"/>
      <c r="AM97" s="63"/>
      <c r="AN97" s="63"/>
      <c r="AO97" s="63"/>
    </row>
    <row r="98" spans="1:41" ht="12.75">
      <c r="A98" s="61"/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3"/>
      <c r="AM98" s="63"/>
      <c r="AN98" s="63"/>
      <c r="AO98" s="63"/>
    </row>
    <row r="99" spans="1:41" ht="12.75">
      <c r="A99" s="61"/>
      <c r="B99" s="61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3"/>
      <c r="AM99" s="63"/>
      <c r="AN99" s="63"/>
      <c r="AO99" s="63"/>
    </row>
    <row r="100" spans="1:41" ht="12.75">
      <c r="A100" s="61"/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  <c r="AE100" s="61"/>
      <c r="AF100" s="61"/>
      <c r="AG100" s="61"/>
      <c r="AH100" s="61"/>
      <c r="AI100" s="61"/>
      <c r="AJ100" s="61"/>
      <c r="AK100" s="61"/>
      <c r="AL100" s="63"/>
      <c r="AM100" s="63"/>
      <c r="AN100" s="63"/>
      <c r="AO100" s="63"/>
    </row>
    <row r="101" spans="1:41" ht="12.75">
      <c r="A101" s="61"/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61"/>
      <c r="AG101" s="61"/>
      <c r="AH101" s="61"/>
      <c r="AI101" s="61"/>
      <c r="AJ101" s="61"/>
      <c r="AK101" s="61"/>
      <c r="AL101" s="63"/>
      <c r="AM101" s="63"/>
      <c r="AN101" s="63"/>
      <c r="AO101" s="63"/>
    </row>
    <row r="102" spans="1:41" ht="12.75">
      <c r="A102" s="61"/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  <c r="AL102" s="63"/>
      <c r="AM102" s="63"/>
      <c r="AN102" s="63"/>
      <c r="AO102" s="63"/>
    </row>
    <row r="103" spans="1:41" ht="12.75">
      <c r="A103" s="61"/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  <c r="AL103" s="63"/>
      <c r="AM103" s="63"/>
      <c r="AN103" s="63"/>
      <c r="AO103" s="63"/>
    </row>
    <row r="104" spans="1:41" ht="12.75">
      <c r="A104" s="61"/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  <c r="AE104" s="61"/>
      <c r="AF104" s="61"/>
      <c r="AG104" s="61"/>
      <c r="AH104" s="61"/>
      <c r="AI104" s="61"/>
      <c r="AJ104" s="61"/>
      <c r="AK104" s="61"/>
      <c r="AL104" s="63"/>
      <c r="AM104" s="63"/>
      <c r="AN104" s="63"/>
      <c r="AO104" s="63"/>
    </row>
    <row r="105" spans="1:41" ht="12.75">
      <c r="A105" s="61"/>
      <c r="B105" s="61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  <c r="AA105" s="61"/>
      <c r="AB105" s="61"/>
      <c r="AC105" s="61"/>
      <c r="AD105" s="61"/>
      <c r="AE105" s="61"/>
      <c r="AF105" s="61"/>
      <c r="AG105" s="61"/>
      <c r="AH105" s="61"/>
      <c r="AI105" s="61"/>
      <c r="AJ105" s="61"/>
      <c r="AK105" s="61"/>
      <c r="AL105" s="63"/>
      <c r="AM105" s="63"/>
      <c r="AN105" s="63"/>
      <c r="AO105" s="63"/>
    </row>
    <row r="106" spans="1:41" ht="12.75">
      <c r="A106" s="61"/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  <c r="AA106" s="61"/>
      <c r="AB106" s="61"/>
      <c r="AC106" s="61"/>
      <c r="AD106" s="61"/>
      <c r="AE106" s="61"/>
      <c r="AF106" s="61"/>
      <c r="AG106" s="61"/>
      <c r="AH106" s="61"/>
      <c r="AI106" s="61"/>
      <c r="AJ106" s="61"/>
      <c r="AK106" s="61"/>
      <c r="AL106" s="63"/>
      <c r="AM106" s="63"/>
      <c r="AN106" s="63"/>
      <c r="AO106" s="63"/>
    </row>
    <row r="107" spans="1:41" ht="12.75">
      <c r="A107" s="61"/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61"/>
      <c r="AB107" s="61"/>
      <c r="AC107" s="61"/>
      <c r="AD107" s="61"/>
      <c r="AE107" s="61"/>
      <c r="AF107" s="61"/>
      <c r="AG107" s="61"/>
      <c r="AH107" s="61"/>
      <c r="AI107" s="61"/>
      <c r="AJ107" s="61"/>
      <c r="AK107" s="61"/>
      <c r="AL107" s="63"/>
      <c r="AM107" s="63"/>
      <c r="AN107" s="63"/>
      <c r="AO107" s="63"/>
    </row>
    <row r="108" spans="1:41" ht="12.75">
      <c r="A108" s="61"/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  <c r="AA108" s="61"/>
      <c r="AB108" s="61"/>
      <c r="AC108" s="61"/>
      <c r="AD108" s="61"/>
      <c r="AE108" s="61"/>
      <c r="AF108" s="61"/>
      <c r="AG108" s="61"/>
      <c r="AH108" s="61"/>
      <c r="AI108" s="61"/>
      <c r="AJ108" s="61"/>
      <c r="AK108" s="61"/>
      <c r="AL108" s="63"/>
      <c r="AM108" s="63"/>
      <c r="AN108" s="63"/>
      <c r="AO108" s="63"/>
    </row>
    <row r="109" spans="1:41" ht="12.75">
      <c r="A109" s="61"/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61"/>
      <c r="AA109" s="61"/>
      <c r="AB109" s="61"/>
      <c r="AC109" s="61"/>
      <c r="AD109" s="61"/>
      <c r="AE109" s="61"/>
      <c r="AF109" s="61"/>
      <c r="AG109" s="61"/>
      <c r="AH109" s="61"/>
      <c r="AI109" s="61"/>
      <c r="AJ109" s="61"/>
      <c r="AK109" s="61"/>
      <c r="AL109" s="63"/>
      <c r="AM109" s="63"/>
      <c r="AN109" s="63"/>
      <c r="AO109" s="63"/>
    </row>
    <row r="110" spans="1:41" ht="12.75">
      <c r="A110" s="61"/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  <c r="W110" s="61"/>
      <c r="X110" s="61"/>
      <c r="Y110" s="61"/>
      <c r="Z110" s="61"/>
      <c r="AA110" s="61"/>
      <c r="AB110" s="61"/>
      <c r="AC110" s="61"/>
      <c r="AD110" s="61"/>
      <c r="AE110" s="61"/>
      <c r="AF110" s="61"/>
      <c r="AG110" s="61"/>
      <c r="AH110" s="61"/>
      <c r="AI110" s="61"/>
      <c r="AJ110" s="61"/>
      <c r="AK110" s="61"/>
      <c r="AL110" s="63"/>
      <c r="AM110" s="63"/>
      <c r="AN110" s="63"/>
      <c r="AO110" s="63"/>
    </row>
    <row r="111" spans="1:41" ht="12.75">
      <c r="A111" s="61"/>
      <c r="B111" s="61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  <c r="AA111" s="61"/>
      <c r="AB111" s="61"/>
      <c r="AC111" s="61"/>
      <c r="AD111" s="61"/>
      <c r="AE111" s="61"/>
      <c r="AF111" s="61"/>
      <c r="AG111" s="61"/>
      <c r="AH111" s="61"/>
      <c r="AI111" s="61"/>
      <c r="AJ111" s="61"/>
      <c r="AK111" s="61"/>
      <c r="AL111" s="63"/>
      <c r="AM111" s="63"/>
      <c r="AN111" s="63"/>
      <c r="AO111" s="63"/>
    </row>
    <row r="112" spans="1:41" ht="12.75">
      <c r="A112" s="61"/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  <c r="AE112" s="61"/>
      <c r="AF112" s="61"/>
      <c r="AG112" s="61"/>
      <c r="AH112" s="61"/>
      <c r="AI112" s="61"/>
      <c r="AJ112" s="61"/>
      <c r="AK112" s="61"/>
      <c r="AL112" s="63"/>
      <c r="AM112" s="63"/>
      <c r="AN112" s="63"/>
      <c r="AO112" s="63"/>
    </row>
    <row r="113" spans="1:41" ht="12.75">
      <c r="A113" s="61"/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  <c r="AA113" s="61"/>
      <c r="AB113" s="61"/>
      <c r="AC113" s="61"/>
      <c r="AD113" s="61"/>
      <c r="AE113" s="61"/>
      <c r="AF113" s="61"/>
      <c r="AG113" s="61"/>
      <c r="AH113" s="61"/>
      <c r="AI113" s="61"/>
      <c r="AJ113" s="61"/>
      <c r="AK113" s="61"/>
      <c r="AL113" s="63"/>
      <c r="AM113" s="63"/>
      <c r="AN113" s="63"/>
      <c r="AO113" s="63"/>
    </row>
    <row r="114" spans="1:41" ht="12.75">
      <c r="A114" s="61"/>
      <c r="B114" s="61"/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  <c r="AA114" s="61"/>
      <c r="AB114" s="61"/>
      <c r="AC114" s="61"/>
      <c r="AD114" s="61"/>
      <c r="AE114" s="61"/>
      <c r="AF114" s="61"/>
      <c r="AG114" s="61"/>
      <c r="AH114" s="61"/>
      <c r="AI114" s="61"/>
      <c r="AJ114" s="61"/>
      <c r="AK114" s="61"/>
      <c r="AL114" s="63"/>
      <c r="AM114" s="63"/>
      <c r="AN114" s="63"/>
      <c r="AO114" s="63"/>
    </row>
    <row r="115" spans="1:41" ht="12.75">
      <c r="A115" s="61"/>
      <c r="B115" s="61"/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  <c r="AA115" s="61"/>
      <c r="AB115" s="61"/>
      <c r="AC115" s="61"/>
      <c r="AD115" s="61"/>
      <c r="AE115" s="61"/>
      <c r="AF115" s="61"/>
      <c r="AG115" s="61"/>
      <c r="AH115" s="61"/>
      <c r="AI115" s="61"/>
      <c r="AJ115" s="61"/>
      <c r="AK115" s="61"/>
      <c r="AL115" s="63"/>
      <c r="AM115" s="63"/>
      <c r="AN115" s="63"/>
      <c r="AO115" s="63"/>
    </row>
    <row r="116" spans="1:41" ht="12.75">
      <c r="A116" s="61"/>
      <c r="B116" s="61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  <c r="AA116" s="61"/>
      <c r="AB116" s="61"/>
      <c r="AC116" s="61"/>
      <c r="AD116" s="61"/>
      <c r="AE116" s="61"/>
      <c r="AF116" s="61"/>
      <c r="AG116" s="61"/>
      <c r="AH116" s="61"/>
      <c r="AI116" s="61"/>
      <c r="AJ116" s="61"/>
      <c r="AK116" s="61"/>
      <c r="AL116" s="63"/>
      <c r="AM116" s="63"/>
      <c r="AN116" s="63"/>
      <c r="AO116" s="63"/>
    </row>
    <row r="117" spans="1:41" ht="12.75">
      <c r="A117" s="61"/>
      <c r="B117" s="61"/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  <c r="AA117" s="61"/>
      <c r="AB117" s="61"/>
      <c r="AC117" s="61"/>
      <c r="AD117" s="61"/>
      <c r="AE117" s="61"/>
      <c r="AF117" s="61"/>
      <c r="AG117" s="61"/>
      <c r="AH117" s="61"/>
      <c r="AI117" s="61"/>
      <c r="AJ117" s="61"/>
      <c r="AK117" s="61"/>
      <c r="AL117" s="63"/>
      <c r="AM117" s="63"/>
      <c r="AN117" s="63"/>
      <c r="AO117" s="63"/>
    </row>
    <row r="118" spans="1:41" ht="12.75">
      <c r="A118" s="61"/>
      <c r="B118" s="61"/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61"/>
      <c r="AA118" s="61"/>
      <c r="AB118" s="61"/>
      <c r="AC118" s="61"/>
      <c r="AD118" s="61"/>
      <c r="AE118" s="61"/>
      <c r="AF118" s="61"/>
      <c r="AG118" s="61"/>
      <c r="AH118" s="61"/>
      <c r="AI118" s="61"/>
      <c r="AJ118" s="61"/>
      <c r="AK118" s="61"/>
      <c r="AL118" s="63"/>
      <c r="AM118" s="63"/>
      <c r="AN118" s="63"/>
      <c r="AO118" s="63"/>
    </row>
    <row r="119" spans="1:41" ht="12.75">
      <c r="A119" s="61"/>
      <c r="B119" s="61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61"/>
      <c r="Z119" s="61"/>
      <c r="AA119" s="61"/>
      <c r="AB119" s="61"/>
      <c r="AC119" s="61"/>
      <c r="AD119" s="61"/>
      <c r="AE119" s="61"/>
      <c r="AF119" s="61"/>
      <c r="AG119" s="61"/>
      <c r="AH119" s="61"/>
      <c r="AI119" s="61"/>
      <c r="AJ119" s="61"/>
      <c r="AK119" s="61"/>
      <c r="AL119" s="63"/>
      <c r="AM119" s="63"/>
      <c r="AN119" s="63"/>
      <c r="AO119" s="63"/>
    </row>
    <row r="120" spans="1:41" ht="12.75">
      <c r="A120" s="61"/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1"/>
      <c r="Y120" s="61"/>
      <c r="Z120" s="61"/>
      <c r="AA120" s="61"/>
      <c r="AB120" s="61"/>
      <c r="AC120" s="61"/>
      <c r="AD120" s="61"/>
      <c r="AE120" s="61"/>
      <c r="AF120" s="61"/>
      <c r="AG120" s="61"/>
      <c r="AH120" s="61"/>
      <c r="AI120" s="61"/>
      <c r="AJ120" s="61"/>
      <c r="AK120" s="61"/>
      <c r="AL120" s="63"/>
      <c r="AM120" s="63"/>
      <c r="AN120" s="63"/>
      <c r="AO120" s="63"/>
    </row>
    <row r="121" spans="1:41" ht="12.75">
      <c r="A121" s="61"/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  <c r="AA121" s="61"/>
      <c r="AB121" s="61"/>
      <c r="AC121" s="61"/>
      <c r="AD121" s="61"/>
      <c r="AE121" s="61"/>
      <c r="AF121" s="61"/>
      <c r="AG121" s="61"/>
      <c r="AH121" s="61"/>
      <c r="AI121" s="61"/>
      <c r="AJ121" s="61"/>
      <c r="AK121" s="61"/>
      <c r="AL121" s="63"/>
      <c r="AM121" s="63"/>
      <c r="AN121" s="63"/>
      <c r="AO121" s="63"/>
    </row>
    <row r="122" spans="1:41" ht="12.75">
      <c r="A122" s="61"/>
      <c r="B122" s="61"/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61"/>
      <c r="Z122" s="61"/>
      <c r="AA122" s="61"/>
      <c r="AB122" s="61"/>
      <c r="AC122" s="61"/>
      <c r="AD122" s="61"/>
      <c r="AE122" s="61"/>
      <c r="AF122" s="61"/>
      <c r="AG122" s="61"/>
      <c r="AH122" s="61"/>
      <c r="AI122" s="61"/>
      <c r="AJ122" s="61"/>
      <c r="AK122" s="61"/>
      <c r="AL122" s="63"/>
      <c r="AM122" s="63"/>
      <c r="AN122" s="63"/>
      <c r="AO122" s="63"/>
    </row>
    <row r="123" spans="1:41" ht="12.75">
      <c r="A123" s="61"/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  <c r="AA123" s="61"/>
      <c r="AB123" s="61"/>
      <c r="AC123" s="61"/>
      <c r="AD123" s="61"/>
      <c r="AE123" s="61"/>
      <c r="AF123" s="61"/>
      <c r="AG123" s="61"/>
      <c r="AH123" s="61"/>
      <c r="AI123" s="61"/>
      <c r="AJ123" s="61"/>
      <c r="AK123" s="61"/>
      <c r="AL123" s="63"/>
      <c r="AM123" s="63"/>
      <c r="AN123" s="63"/>
      <c r="AO123" s="63"/>
    </row>
    <row r="124" spans="1:41" ht="12.75">
      <c r="A124" s="61"/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1"/>
      <c r="Z124" s="61"/>
      <c r="AA124" s="61"/>
      <c r="AB124" s="61"/>
      <c r="AC124" s="61"/>
      <c r="AD124" s="61"/>
      <c r="AE124" s="61"/>
      <c r="AF124" s="61"/>
      <c r="AG124" s="61"/>
      <c r="AH124" s="61"/>
      <c r="AI124" s="61"/>
      <c r="AJ124" s="61"/>
      <c r="AK124" s="61"/>
      <c r="AL124" s="63"/>
      <c r="AM124" s="63"/>
      <c r="AN124" s="63"/>
      <c r="AO124" s="63"/>
    </row>
    <row r="125" spans="1:41" ht="12.75">
      <c r="A125" s="61"/>
      <c r="B125" s="61"/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  <c r="AA125" s="61"/>
      <c r="AB125" s="61"/>
      <c r="AC125" s="61"/>
      <c r="AD125" s="61"/>
      <c r="AE125" s="61"/>
      <c r="AF125" s="61"/>
      <c r="AG125" s="61"/>
      <c r="AH125" s="61"/>
      <c r="AI125" s="61"/>
      <c r="AJ125" s="61"/>
      <c r="AK125" s="61"/>
      <c r="AL125" s="63"/>
      <c r="AM125" s="63"/>
      <c r="AN125" s="63"/>
      <c r="AO125" s="63"/>
    </row>
    <row r="126" spans="1:41" ht="12.75">
      <c r="A126" s="61"/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  <c r="AA126" s="61"/>
      <c r="AB126" s="61"/>
      <c r="AC126" s="61"/>
      <c r="AD126" s="61"/>
      <c r="AE126" s="61"/>
      <c r="AF126" s="61"/>
      <c r="AG126" s="61"/>
      <c r="AH126" s="61"/>
      <c r="AI126" s="61"/>
      <c r="AJ126" s="61"/>
      <c r="AK126" s="61"/>
      <c r="AL126" s="63"/>
      <c r="AM126" s="63"/>
      <c r="AN126" s="63"/>
      <c r="AO126" s="63"/>
    </row>
    <row r="127" spans="1:41" ht="12.75">
      <c r="A127" s="61"/>
      <c r="B127" s="61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  <c r="AA127" s="61"/>
      <c r="AB127" s="61"/>
      <c r="AC127" s="61"/>
      <c r="AD127" s="61"/>
      <c r="AE127" s="61"/>
      <c r="AF127" s="61"/>
      <c r="AG127" s="61"/>
      <c r="AH127" s="61"/>
      <c r="AI127" s="61"/>
      <c r="AJ127" s="61"/>
      <c r="AK127" s="61"/>
      <c r="AL127" s="63"/>
      <c r="AM127" s="63"/>
      <c r="AN127" s="63"/>
      <c r="AO127" s="63"/>
    </row>
    <row r="128" spans="1:41" ht="12.75">
      <c r="A128" s="61"/>
      <c r="B128" s="61"/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  <c r="AA128" s="61"/>
      <c r="AB128" s="61"/>
      <c r="AC128" s="61"/>
      <c r="AD128" s="61"/>
      <c r="AE128" s="61"/>
      <c r="AF128" s="61"/>
      <c r="AG128" s="61"/>
      <c r="AH128" s="61"/>
      <c r="AI128" s="61"/>
      <c r="AJ128" s="61"/>
      <c r="AK128" s="61"/>
      <c r="AL128" s="63"/>
      <c r="AM128" s="63"/>
      <c r="AN128" s="63"/>
      <c r="AO128" s="63"/>
    </row>
    <row r="129" spans="1:41" ht="12.75">
      <c r="A129" s="61"/>
      <c r="B129" s="61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61"/>
      <c r="AA129" s="61"/>
      <c r="AB129" s="61"/>
      <c r="AC129" s="61"/>
      <c r="AD129" s="61"/>
      <c r="AE129" s="61"/>
      <c r="AF129" s="61"/>
      <c r="AG129" s="61"/>
      <c r="AH129" s="61"/>
      <c r="AI129" s="61"/>
      <c r="AJ129" s="61"/>
      <c r="AK129" s="61"/>
      <c r="AL129" s="63"/>
      <c r="AM129" s="63"/>
      <c r="AN129" s="63"/>
      <c r="AO129" s="63"/>
    </row>
    <row r="130" spans="1:41" ht="12.75">
      <c r="A130" s="61"/>
      <c r="B130" s="61"/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  <c r="AA130" s="61"/>
      <c r="AB130" s="61"/>
      <c r="AC130" s="61"/>
      <c r="AD130" s="61"/>
      <c r="AE130" s="61"/>
      <c r="AF130" s="61"/>
      <c r="AG130" s="61"/>
      <c r="AH130" s="61"/>
      <c r="AI130" s="61"/>
      <c r="AJ130" s="61"/>
      <c r="AK130" s="61"/>
      <c r="AL130" s="63"/>
      <c r="AM130" s="63"/>
      <c r="AN130" s="63"/>
      <c r="AO130" s="63"/>
    </row>
    <row r="131" spans="1:41" ht="12.75">
      <c r="A131" s="61"/>
      <c r="B131" s="61"/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61"/>
      <c r="AA131" s="61"/>
      <c r="AB131" s="61"/>
      <c r="AC131" s="61"/>
      <c r="AD131" s="61"/>
      <c r="AE131" s="61"/>
      <c r="AF131" s="61"/>
      <c r="AG131" s="61"/>
      <c r="AH131" s="61"/>
      <c r="AI131" s="61"/>
      <c r="AJ131" s="61"/>
      <c r="AK131" s="61"/>
      <c r="AL131" s="63"/>
      <c r="AM131" s="63"/>
      <c r="AN131" s="63"/>
      <c r="AO131" s="63"/>
    </row>
    <row r="132" spans="1:41" ht="12.75">
      <c r="A132" s="61"/>
      <c r="B132" s="61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1"/>
      <c r="Y132" s="61"/>
      <c r="Z132" s="61"/>
      <c r="AA132" s="61"/>
      <c r="AB132" s="61"/>
      <c r="AC132" s="61"/>
      <c r="AD132" s="61"/>
      <c r="AE132" s="61"/>
      <c r="AF132" s="61"/>
      <c r="AG132" s="61"/>
      <c r="AH132" s="61"/>
      <c r="AI132" s="61"/>
      <c r="AJ132" s="61"/>
      <c r="AK132" s="61"/>
      <c r="AL132" s="63"/>
      <c r="AM132" s="63"/>
      <c r="AN132" s="63"/>
      <c r="AO132" s="63"/>
    </row>
    <row r="133" spans="1:41" ht="12.75">
      <c r="A133" s="61"/>
      <c r="B133" s="61"/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  <c r="AA133" s="61"/>
      <c r="AB133" s="61"/>
      <c r="AC133" s="61"/>
      <c r="AD133" s="61"/>
      <c r="AE133" s="61"/>
      <c r="AF133" s="61"/>
      <c r="AG133" s="61"/>
      <c r="AH133" s="61"/>
      <c r="AI133" s="61"/>
      <c r="AJ133" s="61"/>
      <c r="AK133" s="61"/>
      <c r="AL133" s="63"/>
      <c r="AM133" s="63"/>
      <c r="AN133" s="63"/>
      <c r="AO133" s="63"/>
    </row>
    <row r="134" spans="1:41" ht="12.75">
      <c r="A134" s="61"/>
      <c r="B134" s="61"/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  <c r="AA134" s="61"/>
      <c r="AB134" s="61"/>
      <c r="AC134" s="61"/>
      <c r="AD134" s="61"/>
      <c r="AE134" s="61"/>
      <c r="AF134" s="61"/>
      <c r="AG134" s="61"/>
      <c r="AH134" s="61"/>
      <c r="AI134" s="61"/>
      <c r="AJ134" s="61"/>
      <c r="AK134" s="61"/>
      <c r="AL134" s="63"/>
      <c r="AM134" s="63"/>
      <c r="AN134" s="63"/>
      <c r="AO134" s="63"/>
    </row>
    <row r="135" spans="1:41" ht="12.75">
      <c r="A135" s="61"/>
      <c r="B135" s="61"/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  <c r="Y135" s="61"/>
      <c r="Z135" s="61"/>
      <c r="AA135" s="61"/>
      <c r="AB135" s="61"/>
      <c r="AC135" s="61"/>
      <c r="AD135" s="61"/>
      <c r="AE135" s="61"/>
      <c r="AF135" s="61"/>
      <c r="AG135" s="61"/>
      <c r="AH135" s="61"/>
      <c r="AI135" s="61"/>
      <c r="AJ135" s="61"/>
      <c r="AK135" s="61"/>
      <c r="AL135" s="63"/>
      <c r="AM135" s="63"/>
      <c r="AN135" s="63"/>
      <c r="AO135" s="63"/>
    </row>
    <row r="136" spans="1:41" ht="12.75">
      <c r="A136" s="61"/>
      <c r="B136" s="61"/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/>
      <c r="AA136" s="61"/>
      <c r="AB136" s="61"/>
      <c r="AC136" s="61"/>
      <c r="AD136" s="61"/>
      <c r="AE136" s="61"/>
      <c r="AF136" s="61"/>
      <c r="AG136" s="61"/>
      <c r="AH136" s="61"/>
      <c r="AI136" s="61"/>
      <c r="AJ136" s="61"/>
      <c r="AK136" s="61"/>
      <c r="AL136" s="63"/>
      <c r="AM136" s="63"/>
      <c r="AN136" s="63"/>
      <c r="AO136" s="63"/>
    </row>
    <row r="137" spans="1:41" ht="12.75">
      <c r="A137" s="61"/>
      <c r="B137" s="61"/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  <c r="AA137" s="61"/>
      <c r="AB137" s="61"/>
      <c r="AC137" s="61"/>
      <c r="AD137" s="61"/>
      <c r="AE137" s="61"/>
      <c r="AF137" s="61"/>
      <c r="AG137" s="61"/>
      <c r="AH137" s="61"/>
      <c r="AI137" s="61"/>
      <c r="AJ137" s="61"/>
      <c r="AK137" s="61"/>
      <c r="AL137" s="63"/>
      <c r="AM137" s="63"/>
      <c r="AN137" s="63"/>
      <c r="AO137" s="63"/>
    </row>
    <row r="138" spans="1:41" ht="12.75">
      <c r="A138" s="61"/>
      <c r="B138" s="61"/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Y138" s="61"/>
      <c r="Z138" s="61"/>
      <c r="AA138" s="61"/>
      <c r="AB138" s="61"/>
      <c r="AC138" s="61"/>
      <c r="AD138" s="61"/>
      <c r="AE138" s="61"/>
      <c r="AF138" s="61"/>
      <c r="AG138" s="61"/>
      <c r="AH138" s="61"/>
      <c r="AI138" s="61"/>
      <c r="AJ138" s="61"/>
      <c r="AK138" s="61"/>
      <c r="AL138" s="63"/>
      <c r="AM138" s="63"/>
      <c r="AN138" s="63"/>
      <c r="AO138" s="63"/>
    </row>
    <row r="139" spans="1:41" ht="12.75">
      <c r="A139" s="61"/>
      <c r="B139" s="61"/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1"/>
      <c r="Z139" s="61"/>
      <c r="AA139" s="61"/>
      <c r="AB139" s="61"/>
      <c r="AC139" s="61"/>
      <c r="AD139" s="61"/>
      <c r="AE139" s="61"/>
      <c r="AF139" s="61"/>
      <c r="AG139" s="61"/>
      <c r="AH139" s="61"/>
      <c r="AI139" s="61"/>
      <c r="AJ139" s="61"/>
      <c r="AK139" s="61"/>
      <c r="AL139" s="63"/>
      <c r="AM139" s="63"/>
      <c r="AN139" s="63"/>
      <c r="AO139" s="63"/>
    </row>
    <row r="140" spans="1:41" ht="12.75">
      <c r="A140" s="61"/>
      <c r="B140" s="61"/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  <c r="Y140" s="61"/>
      <c r="Z140" s="61"/>
      <c r="AA140" s="61"/>
      <c r="AB140" s="61"/>
      <c r="AC140" s="61"/>
      <c r="AD140" s="61"/>
      <c r="AE140" s="61"/>
      <c r="AF140" s="61"/>
      <c r="AG140" s="61"/>
      <c r="AH140" s="61"/>
      <c r="AI140" s="61"/>
      <c r="AJ140" s="61"/>
      <c r="AK140" s="61"/>
      <c r="AL140" s="63"/>
      <c r="AM140" s="63"/>
      <c r="AN140" s="63"/>
      <c r="AO140" s="63"/>
    </row>
    <row r="141" spans="1:41" ht="12.75">
      <c r="A141" s="61"/>
      <c r="B141" s="61"/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1"/>
      <c r="Y141" s="61"/>
      <c r="Z141" s="61"/>
      <c r="AA141" s="61"/>
      <c r="AB141" s="61"/>
      <c r="AC141" s="61"/>
      <c r="AD141" s="61"/>
      <c r="AE141" s="61"/>
      <c r="AF141" s="61"/>
      <c r="AG141" s="61"/>
      <c r="AH141" s="61"/>
      <c r="AI141" s="61"/>
      <c r="AJ141" s="61"/>
      <c r="AK141" s="61"/>
      <c r="AL141" s="63"/>
      <c r="AM141" s="63"/>
      <c r="AN141" s="63"/>
      <c r="AO141" s="63"/>
    </row>
    <row r="142" spans="1:41" ht="12.75">
      <c r="A142" s="61"/>
      <c r="B142" s="61"/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Y142" s="61"/>
      <c r="Z142" s="61"/>
      <c r="AA142" s="61"/>
      <c r="AB142" s="61"/>
      <c r="AC142" s="61"/>
      <c r="AD142" s="61"/>
      <c r="AE142" s="61"/>
      <c r="AF142" s="61"/>
      <c r="AG142" s="61"/>
      <c r="AH142" s="61"/>
      <c r="AI142" s="61"/>
      <c r="AJ142" s="61"/>
      <c r="AK142" s="61"/>
      <c r="AL142" s="63"/>
      <c r="AM142" s="63"/>
      <c r="AN142" s="63"/>
      <c r="AO142" s="63"/>
    </row>
    <row r="143" spans="1:41" ht="12.75">
      <c r="A143" s="61"/>
      <c r="B143" s="61"/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1"/>
      <c r="Y143" s="61"/>
      <c r="Z143" s="61"/>
      <c r="AA143" s="61"/>
      <c r="AB143" s="61"/>
      <c r="AC143" s="61"/>
      <c r="AD143" s="61"/>
      <c r="AE143" s="61"/>
      <c r="AF143" s="61"/>
      <c r="AG143" s="61"/>
      <c r="AH143" s="61"/>
      <c r="AI143" s="61"/>
      <c r="AJ143" s="61"/>
      <c r="AK143" s="61"/>
      <c r="AL143" s="63"/>
      <c r="AM143" s="63"/>
      <c r="AN143" s="63"/>
      <c r="AO143" s="63"/>
    </row>
    <row r="144" spans="1:41" ht="12.75">
      <c r="A144" s="61"/>
      <c r="B144" s="61"/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  <c r="Y144" s="61"/>
      <c r="Z144" s="61"/>
      <c r="AA144" s="61"/>
      <c r="AB144" s="61"/>
      <c r="AC144" s="61"/>
      <c r="AD144" s="61"/>
      <c r="AE144" s="61"/>
      <c r="AF144" s="61"/>
      <c r="AG144" s="61"/>
      <c r="AH144" s="61"/>
      <c r="AI144" s="61"/>
      <c r="AJ144" s="61"/>
      <c r="AK144" s="61"/>
      <c r="AL144" s="63"/>
      <c r="AM144" s="63"/>
      <c r="AN144" s="63"/>
      <c r="AO144" s="63"/>
    </row>
  </sheetData>
  <sheetProtection selectLockedCells="1" selectUnlockedCells="1"/>
  <protectedRanges>
    <protectedRange sqref="AB40" name="範囲15"/>
    <protectedRange sqref="U35 AF35:AH35" name="範囲13"/>
    <protectedRange sqref="J35" name="範囲12"/>
    <protectedRange sqref="AE32:AH32 AF17:AH31 O17:O31" name="範囲11"/>
    <protectedRange sqref="C17:L30 N17:N30 P17:Z30" name="範囲10"/>
    <protectedRange sqref="Y8:AH12" name="範囲6"/>
    <protectedRange sqref="E8:N14" name="範囲5"/>
    <protectedRange sqref="AC6:AF6" name="範囲4"/>
    <protectedRange sqref="AA6 Y6" name="範囲3"/>
    <protectedRange sqref="V13:W13" name="範囲7_2"/>
    <protectedRange sqref="Y14:AH14" name="範囲6_2"/>
  </protectedRanges>
  <mergeCells count="110">
    <mergeCell ref="A3:AI3"/>
    <mergeCell ref="A4:AI4"/>
    <mergeCell ref="S6:W6"/>
    <mergeCell ref="X6:Y6"/>
    <mergeCell ref="Z6:AA6"/>
    <mergeCell ref="AC6:AD6"/>
    <mergeCell ref="AE6:AF6"/>
    <mergeCell ref="AG6:AH6"/>
    <mergeCell ref="B8:D8"/>
    <mergeCell ref="Q8:X8"/>
    <mergeCell ref="B9:D11"/>
    <mergeCell ref="E9:N11"/>
    <mergeCell ref="Q9:U12"/>
    <mergeCell ref="V9:AH12"/>
    <mergeCell ref="B12:D14"/>
    <mergeCell ref="E12:N14"/>
    <mergeCell ref="Q13:U14"/>
    <mergeCell ref="V13:AH14"/>
    <mergeCell ref="B16:B31"/>
    <mergeCell ref="D16:R16"/>
    <mergeCell ref="S16:V16"/>
    <mergeCell ref="W16:Z16"/>
    <mergeCell ref="AA16:AE16"/>
    <mergeCell ref="AF16:AH16"/>
    <mergeCell ref="D17:R17"/>
    <mergeCell ref="S17:V17"/>
    <mergeCell ref="W17:Z17"/>
    <mergeCell ref="AA17:AE17"/>
    <mergeCell ref="AF17:AH17"/>
    <mergeCell ref="D18:R18"/>
    <mergeCell ref="S18:V18"/>
    <mergeCell ref="W18:Z18"/>
    <mergeCell ref="AA18:AE18"/>
    <mergeCell ref="AF18:AH18"/>
    <mergeCell ref="D19:R19"/>
    <mergeCell ref="S19:V19"/>
    <mergeCell ref="W19:Z19"/>
    <mergeCell ref="AA19:AE19"/>
    <mergeCell ref="AF19:AH19"/>
    <mergeCell ref="D20:R20"/>
    <mergeCell ref="S20:V20"/>
    <mergeCell ref="W20:Z20"/>
    <mergeCell ref="AA20:AE20"/>
    <mergeCell ref="AF20:AH20"/>
    <mergeCell ref="D21:R21"/>
    <mergeCell ref="S21:V21"/>
    <mergeCell ref="W21:Z21"/>
    <mergeCell ref="AA21:AE21"/>
    <mergeCell ref="AF21:AH21"/>
    <mergeCell ref="D22:R22"/>
    <mergeCell ref="S22:V22"/>
    <mergeCell ref="W22:Z22"/>
    <mergeCell ref="AA22:AE22"/>
    <mergeCell ref="AF22:AH22"/>
    <mergeCell ref="D23:R23"/>
    <mergeCell ref="S23:V23"/>
    <mergeCell ref="W23:Z23"/>
    <mergeCell ref="AA23:AE23"/>
    <mergeCell ref="AF23:AH23"/>
    <mergeCell ref="D24:R24"/>
    <mergeCell ref="S24:V24"/>
    <mergeCell ref="W24:Z24"/>
    <mergeCell ref="AA24:AE24"/>
    <mergeCell ref="AF24:AH24"/>
    <mergeCell ref="D25:R25"/>
    <mergeCell ref="S25:V25"/>
    <mergeCell ref="W25:Z25"/>
    <mergeCell ref="AA25:AE25"/>
    <mergeCell ref="AF25:AH25"/>
    <mergeCell ref="D26:R26"/>
    <mergeCell ref="S26:V26"/>
    <mergeCell ref="W26:Z26"/>
    <mergeCell ref="AA26:AE26"/>
    <mergeCell ref="AF26:AH26"/>
    <mergeCell ref="D27:R27"/>
    <mergeCell ref="S27:V27"/>
    <mergeCell ref="W27:Z27"/>
    <mergeCell ref="AA27:AE27"/>
    <mergeCell ref="AF27:AH27"/>
    <mergeCell ref="D28:R28"/>
    <mergeCell ref="S28:V28"/>
    <mergeCell ref="W28:Z28"/>
    <mergeCell ref="AA28:AE28"/>
    <mergeCell ref="AF28:AH28"/>
    <mergeCell ref="D29:R29"/>
    <mergeCell ref="S29:V29"/>
    <mergeCell ref="W29:Z29"/>
    <mergeCell ref="AA29:AE29"/>
    <mergeCell ref="AF29:AH29"/>
    <mergeCell ref="D30:R30"/>
    <mergeCell ref="S30:V30"/>
    <mergeCell ref="W30:Z30"/>
    <mergeCell ref="AA30:AE30"/>
    <mergeCell ref="AF30:AH30"/>
    <mergeCell ref="C31:Z31"/>
    <mergeCell ref="AB31:AE31"/>
    <mergeCell ref="B34:B35"/>
    <mergeCell ref="D34:Y34"/>
    <mergeCell ref="Z34:AE34"/>
    <mergeCell ref="AF34:AH34"/>
    <mergeCell ref="D35:I35"/>
    <mergeCell ref="J35:L35"/>
    <mergeCell ref="R35:Y35"/>
    <mergeCell ref="AA35:AE35"/>
    <mergeCell ref="Z37:AE37"/>
    <mergeCell ref="AF37:AH37"/>
    <mergeCell ref="S40:X40"/>
    <mergeCell ref="Y40:AA40"/>
    <mergeCell ref="AB40:AE40"/>
    <mergeCell ref="AF40:AH40"/>
  </mergeCells>
  <conditionalFormatting sqref="C17:AF17">
    <cfRule type="expression" priority="3" dxfId="0" stopIfTrue="1">
      <formula>COUNTIF($C$17:$C$30,$C17)&gt;1</formula>
    </cfRule>
  </conditionalFormatting>
  <conditionalFormatting sqref="C18:AE30">
    <cfRule type="expression" priority="2" dxfId="0" stopIfTrue="1">
      <formula>COUNTIF($C$17:$C$30,$C18)&gt;1</formula>
    </cfRule>
  </conditionalFormatting>
  <conditionalFormatting sqref="AF18:AF30">
    <cfRule type="expression" priority="1" dxfId="0" stopIfTrue="1">
      <formula>COUNTIF($C$17:$C$30,$C18)&gt;1</formula>
    </cfRule>
  </conditionalFormatting>
  <dataValidations count="1">
    <dataValidation type="list" allowBlank="1" showInputMessage="1" showErrorMessage="1" sqref="J35">
      <formula1>"0,10,"</formula1>
    </dataValidation>
  </dataValidations>
  <printOptions horizontalCentered="1"/>
  <pageMargins left="0.5905511811023623" right="0.35433070866141736" top="0.7874015748031497" bottom="0.3937007874015748" header="0.5118110236220472" footer="0.5118110236220472"/>
  <pageSetup blackAndWhite="1" fitToHeight="0" fitToWidth="1" horizontalDpi="600" verticalDpi="600" orientation="portrait" paperSize="9" r:id="rId1"/>
  <headerFooter alignWithMargins="0">
    <oddHeader>&amp;R地域生活支援事業明細書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44"/>
  <sheetViews>
    <sheetView showGridLines="0" showZero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875" style="124" customWidth="1"/>
    <col min="2" max="2" width="3.125" style="124" customWidth="1"/>
    <col min="3" max="3" width="10.125" style="124" customWidth="1"/>
    <col min="4" max="4" width="5.375" style="124" customWidth="1"/>
    <col min="5" max="20" width="2.50390625" style="124" customWidth="1"/>
    <col min="21" max="21" width="1.12109375" style="124" customWidth="1"/>
    <col min="22" max="23" width="2.25390625" style="124" customWidth="1"/>
    <col min="24" max="24" width="2.375" style="124" customWidth="1"/>
    <col min="25" max="34" width="2.50390625" style="124" customWidth="1"/>
    <col min="35" max="37" width="1.875" style="124" customWidth="1"/>
    <col min="38" max="40" width="1.875" style="64" customWidth="1"/>
    <col min="41" max="41" width="2.50390625" style="64" customWidth="1"/>
    <col min="42" max="42" width="0" style="64" hidden="1" customWidth="1"/>
    <col min="43" max="16384" width="9.00390625" style="64" customWidth="1"/>
  </cols>
  <sheetData>
    <row r="1" spans="1:41" ht="15" customHeight="1">
      <c r="A1" s="340" t="s">
        <v>259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2" t="s">
        <v>47</v>
      </c>
      <c r="AJ1" s="61"/>
      <c r="AK1" s="61"/>
      <c r="AL1" s="63"/>
      <c r="AM1" s="63"/>
      <c r="AN1" s="63"/>
      <c r="AO1" s="63"/>
    </row>
    <row r="2" spans="1:41" ht="10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7"/>
      <c r="AJ2" s="68"/>
      <c r="AK2" s="61"/>
      <c r="AL2" s="63"/>
      <c r="AM2" s="63"/>
      <c r="AN2" s="63"/>
      <c r="AO2" s="63"/>
    </row>
    <row r="3" spans="1:41" ht="18" customHeight="1">
      <c r="A3" s="250" t="s">
        <v>36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  <c r="Z3" s="251"/>
      <c r="AA3" s="251"/>
      <c r="AB3" s="251"/>
      <c r="AC3" s="251"/>
      <c r="AD3" s="251"/>
      <c r="AE3" s="251"/>
      <c r="AF3" s="251"/>
      <c r="AG3" s="251"/>
      <c r="AH3" s="251"/>
      <c r="AI3" s="252"/>
      <c r="AJ3" s="69"/>
      <c r="AK3" s="70"/>
      <c r="AL3" s="71"/>
      <c r="AM3" s="71"/>
      <c r="AN3" s="71"/>
      <c r="AO3" s="71"/>
    </row>
    <row r="4" spans="1:41" ht="22.5" customHeight="1">
      <c r="A4" s="253" t="s">
        <v>48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54"/>
      <c r="W4" s="254"/>
      <c r="X4" s="254"/>
      <c r="Y4" s="254"/>
      <c r="Z4" s="254"/>
      <c r="AA4" s="254"/>
      <c r="AB4" s="254"/>
      <c r="AC4" s="254"/>
      <c r="AD4" s="254"/>
      <c r="AE4" s="254"/>
      <c r="AF4" s="254"/>
      <c r="AG4" s="254"/>
      <c r="AH4" s="254"/>
      <c r="AI4" s="255"/>
      <c r="AJ4" s="74"/>
      <c r="AK4" s="75"/>
      <c r="AL4" s="76"/>
      <c r="AM4" s="76"/>
      <c r="AN4" s="76"/>
      <c r="AO4" s="76"/>
    </row>
    <row r="5" spans="1:41" ht="12" customHeight="1">
      <c r="A5" s="77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9"/>
      <c r="AF5" s="79"/>
      <c r="AG5" s="78"/>
      <c r="AH5" s="78"/>
      <c r="AI5" s="80"/>
      <c r="AJ5" s="77"/>
      <c r="AK5" s="78"/>
      <c r="AL5" s="81"/>
      <c r="AM5" s="81"/>
      <c r="AN5" s="81"/>
      <c r="AO5" s="81"/>
    </row>
    <row r="6" spans="1:41" ht="18.75" customHeight="1">
      <c r="A6" s="77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263" t="s">
        <v>39</v>
      </c>
      <c r="T6" s="264"/>
      <c r="U6" s="264"/>
      <c r="V6" s="264"/>
      <c r="W6" s="265"/>
      <c r="X6" s="256">
        <f>'請求書'!F11</f>
        <v>0</v>
      </c>
      <c r="Y6" s="257"/>
      <c r="Z6" s="258">
        <f>'請求書'!I11</f>
        <v>0</v>
      </c>
      <c r="AA6" s="259"/>
      <c r="AB6" s="82" t="s">
        <v>11</v>
      </c>
      <c r="AC6" s="256">
        <f>'請求書'!O11</f>
        <v>0</v>
      </c>
      <c r="AD6" s="257"/>
      <c r="AE6" s="260">
        <f>'請求書'!R11</f>
        <v>0</v>
      </c>
      <c r="AF6" s="259"/>
      <c r="AG6" s="261" t="s">
        <v>12</v>
      </c>
      <c r="AH6" s="262"/>
      <c r="AI6" s="83"/>
      <c r="AJ6" s="84"/>
      <c r="AK6" s="85"/>
      <c r="AL6" s="85"/>
      <c r="AM6" s="85"/>
      <c r="AN6" s="86"/>
      <c r="AO6" s="81"/>
    </row>
    <row r="7" spans="1:41" ht="15.75" customHeight="1">
      <c r="A7" s="77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80"/>
      <c r="AJ7" s="77"/>
      <c r="AK7" s="78"/>
      <c r="AL7" s="81"/>
      <c r="AM7" s="81"/>
      <c r="AN7" s="81"/>
      <c r="AO7" s="81"/>
    </row>
    <row r="8" spans="1:41" ht="25.5" customHeight="1">
      <c r="A8" s="77"/>
      <c r="B8" s="266" t="s">
        <v>23</v>
      </c>
      <c r="C8" s="267"/>
      <c r="D8" s="268"/>
      <c r="E8" s="41"/>
      <c r="F8" s="42"/>
      <c r="G8" s="42"/>
      <c r="H8" s="42"/>
      <c r="I8" s="42"/>
      <c r="J8" s="42"/>
      <c r="K8" s="42"/>
      <c r="L8" s="42"/>
      <c r="M8" s="42"/>
      <c r="N8" s="43"/>
      <c r="O8" s="61"/>
      <c r="P8" s="61"/>
      <c r="Q8" s="263" t="s">
        <v>41</v>
      </c>
      <c r="R8" s="264"/>
      <c r="S8" s="264"/>
      <c r="T8" s="264"/>
      <c r="U8" s="264"/>
      <c r="V8" s="264"/>
      <c r="W8" s="264"/>
      <c r="X8" s="265"/>
      <c r="Y8" s="55" t="str">
        <f>IF('請求書'!V24=0,"0",'請求書'!V24)</f>
        <v>0</v>
      </c>
      <c r="Z8" s="56" t="str">
        <f>IF('請求書'!Y24=0,"0",'請求書'!Y24)</f>
        <v>0</v>
      </c>
      <c r="AA8" s="56" t="str">
        <f>IF('請求書'!AB24=0,"0",'請求書'!AB24)</f>
        <v>0</v>
      </c>
      <c r="AB8" s="56" t="str">
        <f>IF('請求書'!AE24=0,"0",'請求書'!AE24)</f>
        <v>0</v>
      </c>
      <c r="AC8" s="56" t="str">
        <f>IF('請求書'!AH24=0,"0",'請求書'!AH24)</f>
        <v>0</v>
      </c>
      <c r="AD8" s="56" t="str">
        <f>IF('請求書'!AK24=0,"0",'請求書'!AK24)</f>
        <v>0</v>
      </c>
      <c r="AE8" s="56" t="str">
        <f>IF('請求書'!AN24=0,"0",'請求書'!AN24)</f>
        <v>0</v>
      </c>
      <c r="AF8" s="56" t="str">
        <f>IF('請求書'!AQ24=0,"0",'請求書'!AQ24)</f>
        <v>0</v>
      </c>
      <c r="AG8" s="56" t="str">
        <f>IF('請求書'!AT24=0,"0",'請求書'!AT24)</f>
        <v>0</v>
      </c>
      <c r="AH8" s="57" t="str">
        <f>IF('請求書'!AW24=0,"0",'請求書'!AW24)</f>
        <v>0</v>
      </c>
      <c r="AI8" s="83"/>
      <c r="AJ8" s="84"/>
      <c r="AK8" s="85"/>
      <c r="AL8" s="85"/>
      <c r="AM8" s="85"/>
      <c r="AN8" s="85"/>
      <c r="AO8" s="81"/>
    </row>
    <row r="9" spans="1:41" ht="12" customHeight="1">
      <c r="A9" s="77"/>
      <c r="B9" s="269" t="s">
        <v>25</v>
      </c>
      <c r="C9" s="270"/>
      <c r="D9" s="271"/>
      <c r="E9" s="302"/>
      <c r="F9" s="303"/>
      <c r="G9" s="303"/>
      <c r="H9" s="303"/>
      <c r="I9" s="303"/>
      <c r="J9" s="303"/>
      <c r="K9" s="303"/>
      <c r="L9" s="303"/>
      <c r="M9" s="303"/>
      <c r="N9" s="304"/>
      <c r="O9" s="61"/>
      <c r="P9" s="61"/>
      <c r="Q9" s="269" t="s">
        <v>30</v>
      </c>
      <c r="R9" s="270"/>
      <c r="S9" s="270"/>
      <c r="T9" s="270"/>
      <c r="U9" s="271"/>
      <c r="V9" s="269">
        <f>'請求書'!AA28</f>
        <v>0</v>
      </c>
      <c r="W9" s="270"/>
      <c r="X9" s="270"/>
      <c r="Y9" s="270"/>
      <c r="Z9" s="270"/>
      <c r="AA9" s="270"/>
      <c r="AB9" s="270"/>
      <c r="AC9" s="270"/>
      <c r="AD9" s="270"/>
      <c r="AE9" s="270"/>
      <c r="AF9" s="270"/>
      <c r="AG9" s="270"/>
      <c r="AH9" s="271"/>
      <c r="AI9" s="87"/>
      <c r="AJ9" s="88"/>
      <c r="AK9" s="89"/>
      <c r="AL9" s="89"/>
      <c r="AM9" s="89"/>
      <c r="AN9" s="89"/>
      <c r="AO9" s="81"/>
    </row>
    <row r="10" spans="1:41" ht="12" customHeight="1">
      <c r="A10" s="77"/>
      <c r="B10" s="272"/>
      <c r="C10" s="273"/>
      <c r="D10" s="274"/>
      <c r="E10" s="305"/>
      <c r="F10" s="306"/>
      <c r="G10" s="306"/>
      <c r="H10" s="306"/>
      <c r="I10" s="306"/>
      <c r="J10" s="306"/>
      <c r="K10" s="306"/>
      <c r="L10" s="306"/>
      <c r="M10" s="306"/>
      <c r="N10" s="307"/>
      <c r="O10" s="61"/>
      <c r="P10" s="61"/>
      <c r="Q10" s="272"/>
      <c r="R10" s="273"/>
      <c r="S10" s="273"/>
      <c r="T10" s="273"/>
      <c r="U10" s="274"/>
      <c r="V10" s="272"/>
      <c r="W10" s="273"/>
      <c r="X10" s="273"/>
      <c r="Y10" s="273"/>
      <c r="Z10" s="273"/>
      <c r="AA10" s="273"/>
      <c r="AB10" s="273"/>
      <c r="AC10" s="273"/>
      <c r="AD10" s="273"/>
      <c r="AE10" s="273"/>
      <c r="AF10" s="273"/>
      <c r="AG10" s="273"/>
      <c r="AH10" s="274"/>
      <c r="AI10" s="87"/>
      <c r="AJ10" s="88"/>
      <c r="AK10" s="89"/>
      <c r="AL10" s="89"/>
      <c r="AM10" s="89"/>
      <c r="AN10" s="89"/>
      <c r="AO10" s="81"/>
    </row>
    <row r="11" spans="1:41" ht="12" customHeight="1">
      <c r="A11" s="77"/>
      <c r="B11" s="275"/>
      <c r="C11" s="276"/>
      <c r="D11" s="277"/>
      <c r="E11" s="308"/>
      <c r="F11" s="309"/>
      <c r="G11" s="309"/>
      <c r="H11" s="309"/>
      <c r="I11" s="309"/>
      <c r="J11" s="309"/>
      <c r="K11" s="309"/>
      <c r="L11" s="309"/>
      <c r="M11" s="309"/>
      <c r="N11" s="310"/>
      <c r="O11" s="61"/>
      <c r="P11" s="61"/>
      <c r="Q11" s="272"/>
      <c r="R11" s="273"/>
      <c r="S11" s="273"/>
      <c r="T11" s="273"/>
      <c r="U11" s="274"/>
      <c r="V11" s="272"/>
      <c r="W11" s="273"/>
      <c r="X11" s="273"/>
      <c r="Y11" s="273"/>
      <c r="Z11" s="273"/>
      <c r="AA11" s="273"/>
      <c r="AB11" s="273"/>
      <c r="AC11" s="273"/>
      <c r="AD11" s="273"/>
      <c r="AE11" s="273"/>
      <c r="AF11" s="273"/>
      <c r="AG11" s="273"/>
      <c r="AH11" s="274"/>
      <c r="AI11" s="87"/>
      <c r="AJ11" s="88"/>
      <c r="AK11" s="89"/>
      <c r="AL11" s="89"/>
      <c r="AM11" s="89"/>
      <c r="AN11" s="89"/>
      <c r="AO11" s="81"/>
    </row>
    <row r="12" spans="1:41" ht="12" customHeight="1">
      <c r="A12" s="77"/>
      <c r="B12" s="269" t="s">
        <v>24</v>
      </c>
      <c r="C12" s="270"/>
      <c r="D12" s="271"/>
      <c r="E12" s="302"/>
      <c r="F12" s="303"/>
      <c r="G12" s="303"/>
      <c r="H12" s="303"/>
      <c r="I12" s="303"/>
      <c r="J12" s="303"/>
      <c r="K12" s="303"/>
      <c r="L12" s="303"/>
      <c r="M12" s="303"/>
      <c r="N12" s="304"/>
      <c r="O12" s="61"/>
      <c r="P12" s="61"/>
      <c r="Q12" s="275"/>
      <c r="R12" s="276"/>
      <c r="S12" s="276"/>
      <c r="T12" s="276"/>
      <c r="U12" s="277"/>
      <c r="V12" s="275"/>
      <c r="W12" s="276"/>
      <c r="X12" s="276"/>
      <c r="Y12" s="276"/>
      <c r="Z12" s="276"/>
      <c r="AA12" s="276"/>
      <c r="AB12" s="276"/>
      <c r="AC12" s="276"/>
      <c r="AD12" s="276"/>
      <c r="AE12" s="276"/>
      <c r="AF12" s="276"/>
      <c r="AG12" s="276"/>
      <c r="AH12" s="277"/>
      <c r="AI12" s="87"/>
      <c r="AJ12" s="88"/>
      <c r="AK12" s="89"/>
      <c r="AL12" s="89"/>
      <c r="AM12" s="89"/>
      <c r="AN12" s="89"/>
      <c r="AO12" s="81"/>
    </row>
    <row r="13" spans="1:41" ht="12" customHeight="1">
      <c r="A13" s="77"/>
      <c r="B13" s="272"/>
      <c r="C13" s="273"/>
      <c r="D13" s="274"/>
      <c r="E13" s="305"/>
      <c r="F13" s="306"/>
      <c r="G13" s="306"/>
      <c r="H13" s="306"/>
      <c r="I13" s="306"/>
      <c r="J13" s="306"/>
      <c r="K13" s="306"/>
      <c r="L13" s="306"/>
      <c r="M13" s="306"/>
      <c r="N13" s="307"/>
      <c r="O13" s="61"/>
      <c r="P13" s="61"/>
      <c r="Q13" s="278" t="s">
        <v>5</v>
      </c>
      <c r="R13" s="279"/>
      <c r="S13" s="279"/>
      <c r="T13" s="279"/>
      <c r="U13" s="280"/>
      <c r="V13" s="296">
        <f>'明細書１'!V13</f>
      </c>
      <c r="W13" s="297"/>
      <c r="X13" s="297"/>
      <c r="Y13" s="297"/>
      <c r="Z13" s="297"/>
      <c r="AA13" s="297"/>
      <c r="AB13" s="297"/>
      <c r="AC13" s="297"/>
      <c r="AD13" s="297"/>
      <c r="AE13" s="297"/>
      <c r="AF13" s="297"/>
      <c r="AG13" s="297"/>
      <c r="AH13" s="298"/>
      <c r="AI13" s="87"/>
      <c r="AJ13" s="88"/>
      <c r="AK13" s="89"/>
      <c r="AL13" s="89"/>
      <c r="AM13" s="89"/>
      <c r="AN13" s="89"/>
      <c r="AO13" s="81"/>
    </row>
    <row r="14" spans="1:41" ht="12" customHeight="1">
      <c r="A14" s="77"/>
      <c r="B14" s="275"/>
      <c r="C14" s="276"/>
      <c r="D14" s="277"/>
      <c r="E14" s="308"/>
      <c r="F14" s="309"/>
      <c r="G14" s="309"/>
      <c r="H14" s="309"/>
      <c r="I14" s="309"/>
      <c r="J14" s="309"/>
      <c r="K14" s="309"/>
      <c r="L14" s="309"/>
      <c r="M14" s="309"/>
      <c r="N14" s="310"/>
      <c r="O14" s="61"/>
      <c r="P14" s="61"/>
      <c r="Q14" s="281"/>
      <c r="R14" s="282"/>
      <c r="S14" s="282"/>
      <c r="T14" s="282"/>
      <c r="U14" s="283"/>
      <c r="V14" s="299"/>
      <c r="W14" s="300"/>
      <c r="X14" s="300"/>
      <c r="Y14" s="300"/>
      <c r="Z14" s="300"/>
      <c r="AA14" s="300"/>
      <c r="AB14" s="300"/>
      <c r="AC14" s="300"/>
      <c r="AD14" s="300"/>
      <c r="AE14" s="300"/>
      <c r="AF14" s="300"/>
      <c r="AG14" s="300"/>
      <c r="AH14" s="301"/>
      <c r="AI14" s="87"/>
      <c r="AJ14" s="88"/>
      <c r="AK14" s="89"/>
      <c r="AL14" s="89"/>
      <c r="AM14" s="89"/>
      <c r="AN14" s="89"/>
      <c r="AO14" s="81"/>
    </row>
    <row r="15" spans="1:41" ht="15.75" customHeight="1">
      <c r="A15" s="77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61"/>
      <c r="P15" s="61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90"/>
      <c r="AI15" s="73"/>
      <c r="AJ15" s="91"/>
      <c r="AK15" s="92"/>
      <c r="AL15" s="92"/>
      <c r="AM15" s="92"/>
      <c r="AN15" s="92"/>
      <c r="AO15" s="81"/>
    </row>
    <row r="16" spans="1:41" ht="19.5" customHeight="1">
      <c r="A16" s="77"/>
      <c r="B16" s="287" t="s">
        <v>31</v>
      </c>
      <c r="C16" s="93" t="s">
        <v>52</v>
      </c>
      <c r="D16" s="319" t="s">
        <v>53</v>
      </c>
      <c r="E16" s="264"/>
      <c r="F16" s="264"/>
      <c r="G16" s="264"/>
      <c r="H16" s="264"/>
      <c r="I16" s="264"/>
      <c r="J16" s="264"/>
      <c r="K16" s="264"/>
      <c r="L16" s="264"/>
      <c r="M16" s="264"/>
      <c r="N16" s="264"/>
      <c r="O16" s="264"/>
      <c r="P16" s="264"/>
      <c r="Q16" s="264"/>
      <c r="R16" s="265"/>
      <c r="S16" s="263" t="s">
        <v>22</v>
      </c>
      <c r="T16" s="264"/>
      <c r="U16" s="264"/>
      <c r="V16" s="265"/>
      <c r="W16" s="263" t="s">
        <v>38</v>
      </c>
      <c r="X16" s="264"/>
      <c r="Y16" s="264"/>
      <c r="Z16" s="265"/>
      <c r="AA16" s="263" t="s">
        <v>46</v>
      </c>
      <c r="AB16" s="264"/>
      <c r="AC16" s="264"/>
      <c r="AD16" s="264"/>
      <c r="AE16" s="265"/>
      <c r="AF16" s="263" t="s">
        <v>51</v>
      </c>
      <c r="AG16" s="264"/>
      <c r="AH16" s="265"/>
      <c r="AI16" s="94"/>
      <c r="AJ16" s="95"/>
      <c r="AK16" s="96"/>
      <c r="AL16" s="97"/>
      <c r="AM16" s="97"/>
      <c r="AN16" s="97"/>
      <c r="AO16" s="81"/>
    </row>
    <row r="17" spans="1:41" ht="24" customHeight="1">
      <c r="A17" s="77"/>
      <c r="B17" s="288"/>
      <c r="C17" s="49"/>
      <c r="D17" s="290">
        <f>IF(C17="","",VLOOKUP(C17,サービスコード!B:D,2,FALSE))</f>
      </c>
      <c r="E17" s="291"/>
      <c r="F17" s="291"/>
      <c r="G17" s="291"/>
      <c r="H17" s="291"/>
      <c r="I17" s="291"/>
      <c r="J17" s="291"/>
      <c r="K17" s="291"/>
      <c r="L17" s="291"/>
      <c r="M17" s="291"/>
      <c r="N17" s="291"/>
      <c r="O17" s="291"/>
      <c r="P17" s="291"/>
      <c r="Q17" s="291"/>
      <c r="R17" s="292"/>
      <c r="S17" s="293">
        <f>IF(C17="","",VLOOKUP(C17,サービスコード!B:D,3,FALSE))</f>
      </c>
      <c r="T17" s="294"/>
      <c r="U17" s="294"/>
      <c r="V17" s="295"/>
      <c r="W17" s="284"/>
      <c r="X17" s="285"/>
      <c r="Y17" s="285"/>
      <c r="Z17" s="286"/>
      <c r="AA17" s="311">
        <f>IF(C17="","",S17*W17)</f>
      </c>
      <c r="AB17" s="312"/>
      <c r="AC17" s="312"/>
      <c r="AD17" s="312"/>
      <c r="AE17" s="313"/>
      <c r="AF17" s="244"/>
      <c r="AG17" s="245"/>
      <c r="AH17" s="246"/>
      <c r="AI17" s="125">
        <f aca="true" t="shared" si="0" ref="AI17:AI30">IF(COUNTIF(C$17:C$30,C17)&gt;1,"★同じサービスコードは一行にまとめてください。","")</f>
      </c>
      <c r="AJ17" s="88"/>
      <c r="AK17" s="89"/>
      <c r="AL17" s="89"/>
      <c r="AM17" s="89"/>
      <c r="AN17" s="89"/>
      <c r="AO17" s="81"/>
    </row>
    <row r="18" spans="1:41" ht="24" customHeight="1">
      <c r="A18" s="77"/>
      <c r="B18" s="288"/>
      <c r="C18" s="49"/>
      <c r="D18" s="290">
        <f>IF(C18="","",VLOOKUP(C18,サービスコード!B:D,2,FALSE))</f>
      </c>
      <c r="E18" s="291"/>
      <c r="F18" s="291"/>
      <c r="G18" s="291"/>
      <c r="H18" s="291"/>
      <c r="I18" s="291"/>
      <c r="J18" s="291"/>
      <c r="K18" s="291"/>
      <c r="L18" s="291"/>
      <c r="M18" s="291"/>
      <c r="N18" s="291"/>
      <c r="O18" s="291"/>
      <c r="P18" s="291"/>
      <c r="Q18" s="291"/>
      <c r="R18" s="292"/>
      <c r="S18" s="293">
        <f>IF(C18="","",VLOOKUP(C18,サービスコード!B:D,3,FALSE))</f>
      </c>
      <c r="T18" s="294"/>
      <c r="U18" s="294"/>
      <c r="V18" s="295"/>
      <c r="W18" s="284"/>
      <c r="X18" s="285"/>
      <c r="Y18" s="285"/>
      <c r="Z18" s="286"/>
      <c r="AA18" s="311">
        <f aca="true" t="shared" si="1" ref="AA18:AA30">IF(C18="","",S18*W18)</f>
      </c>
      <c r="AB18" s="312"/>
      <c r="AC18" s="312"/>
      <c r="AD18" s="312"/>
      <c r="AE18" s="313"/>
      <c r="AF18" s="244"/>
      <c r="AG18" s="245"/>
      <c r="AH18" s="246"/>
      <c r="AI18" s="125">
        <f t="shared" si="0"/>
      </c>
      <c r="AJ18" s="99"/>
      <c r="AK18" s="100"/>
      <c r="AL18" s="100"/>
      <c r="AM18" s="100"/>
      <c r="AN18" s="100"/>
      <c r="AO18" s="81"/>
    </row>
    <row r="19" spans="1:41" ht="24" customHeight="1">
      <c r="A19" s="77"/>
      <c r="B19" s="288"/>
      <c r="C19" s="49"/>
      <c r="D19" s="290">
        <f>IF(C19="","",VLOOKUP(C19,サービスコード!B:D,2,FALSE))</f>
      </c>
      <c r="E19" s="291"/>
      <c r="F19" s="291"/>
      <c r="G19" s="291"/>
      <c r="H19" s="291"/>
      <c r="I19" s="291"/>
      <c r="J19" s="291"/>
      <c r="K19" s="291"/>
      <c r="L19" s="291"/>
      <c r="M19" s="291"/>
      <c r="N19" s="291"/>
      <c r="O19" s="291"/>
      <c r="P19" s="291"/>
      <c r="Q19" s="291"/>
      <c r="R19" s="292"/>
      <c r="S19" s="293">
        <f>IF(C19="","",VLOOKUP(C19,サービスコード!B:D,3,FALSE))</f>
      </c>
      <c r="T19" s="294"/>
      <c r="U19" s="294"/>
      <c r="V19" s="295"/>
      <c r="W19" s="284"/>
      <c r="X19" s="285"/>
      <c r="Y19" s="285"/>
      <c r="Z19" s="286"/>
      <c r="AA19" s="311">
        <f t="shared" si="1"/>
      </c>
      <c r="AB19" s="312"/>
      <c r="AC19" s="312"/>
      <c r="AD19" s="312"/>
      <c r="AE19" s="313"/>
      <c r="AF19" s="244"/>
      <c r="AG19" s="245"/>
      <c r="AH19" s="246"/>
      <c r="AI19" s="125">
        <f t="shared" si="0"/>
      </c>
      <c r="AJ19" s="99"/>
      <c r="AK19" s="100"/>
      <c r="AL19" s="100"/>
      <c r="AM19" s="100"/>
      <c r="AN19" s="100"/>
      <c r="AO19" s="81"/>
    </row>
    <row r="20" spans="1:41" ht="24" customHeight="1">
      <c r="A20" s="77"/>
      <c r="B20" s="288"/>
      <c r="C20" s="49"/>
      <c r="D20" s="290">
        <f>IF(C20="","",VLOOKUP(C20,サービスコード!B:D,2,FALSE))</f>
      </c>
      <c r="E20" s="291"/>
      <c r="F20" s="291"/>
      <c r="G20" s="291"/>
      <c r="H20" s="291"/>
      <c r="I20" s="291"/>
      <c r="J20" s="291"/>
      <c r="K20" s="291"/>
      <c r="L20" s="291"/>
      <c r="M20" s="291"/>
      <c r="N20" s="291"/>
      <c r="O20" s="291"/>
      <c r="P20" s="291"/>
      <c r="Q20" s="291"/>
      <c r="R20" s="292"/>
      <c r="S20" s="293">
        <f>IF(C20="","",VLOOKUP(C20,サービスコード!B:D,3,FALSE))</f>
      </c>
      <c r="T20" s="294"/>
      <c r="U20" s="294"/>
      <c r="V20" s="295"/>
      <c r="W20" s="284"/>
      <c r="X20" s="285"/>
      <c r="Y20" s="285"/>
      <c r="Z20" s="286"/>
      <c r="AA20" s="311">
        <f t="shared" si="1"/>
      </c>
      <c r="AB20" s="312"/>
      <c r="AC20" s="312"/>
      <c r="AD20" s="312"/>
      <c r="AE20" s="313"/>
      <c r="AF20" s="244"/>
      <c r="AG20" s="245"/>
      <c r="AH20" s="246"/>
      <c r="AI20" s="125">
        <f t="shared" si="0"/>
      </c>
      <c r="AJ20" s="99"/>
      <c r="AK20" s="100"/>
      <c r="AL20" s="100"/>
      <c r="AM20" s="100"/>
      <c r="AN20" s="100"/>
      <c r="AO20" s="81"/>
    </row>
    <row r="21" spans="1:41" ht="24" customHeight="1">
      <c r="A21" s="77"/>
      <c r="B21" s="288"/>
      <c r="C21" s="49"/>
      <c r="D21" s="290">
        <f>IF(C21="","",VLOOKUP(C21,サービスコード!B:D,2,FALSE))</f>
      </c>
      <c r="E21" s="291"/>
      <c r="F21" s="291"/>
      <c r="G21" s="291"/>
      <c r="H21" s="291"/>
      <c r="I21" s="291"/>
      <c r="J21" s="291"/>
      <c r="K21" s="291"/>
      <c r="L21" s="291"/>
      <c r="M21" s="291"/>
      <c r="N21" s="291"/>
      <c r="O21" s="291"/>
      <c r="P21" s="291"/>
      <c r="Q21" s="291"/>
      <c r="R21" s="292"/>
      <c r="S21" s="293">
        <f>IF(C21="","",VLOOKUP(C21,サービスコード!B:D,3,FALSE))</f>
      </c>
      <c r="T21" s="294"/>
      <c r="U21" s="294"/>
      <c r="V21" s="295"/>
      <c r="W21" s="284"/>
      <c r="X21" s="285"/>
      <c r="Y21" s="285"/>
      <c r="Z21" s="286"/>
      <c r="AA21" s="311">
        <f t="shared" si="1"/>
      </c>
      <c r="AB21" s="312"/>
      <c r="AC21" s="312"/>
      <c r="AD21" s="312"/>
      <c r="AE21" s="313"/>
      <c r="AF21" s="244"/>
      <c r="AG21" s="245"/>
      <c r="AH21" s="246"/>
      <c r="AI21" s="125">
        <f t="shared" si="0"/>
      </c>
      <c r="AJ21" s="99"/>
      <c r="AK21" s="100"/>
      <c r="AL21" s="100"/>
      <c r="AM21" s="100"/>
      <c r="AN21" s="100"/>
      <c r="AO21" s="81"/>
    </row>
    <row r="22" spans="1:41" ht="24" customHeight="1">
      <c r="A22" s="77"/>
      <c r="B22" s="288"/>
      <c r="C22" s="49"/>
      <c r="D22" s="290">
        <f>IF(C22="","",VLOOKUP(C22,サービスコード!B:D,2,FALSE))</f>
      </c>
      <c r="E22" s="291"/>
      <c r="F22" s="291"/>
      <c r="G22" s="291"/>
      <c r="H22" s="291"/>
      <c r="I22" s="291"/>
      <c r="J22" s="291"/>
      <c r="K22" s="291"/>
      <c r="L22" s="291"/>
      <c r="M22" s="291"/>
      <c r="N22" s="291"/>
      <c r="O22" s="291"/>
      <c r="P22" s="291"/>
      <c r="Q22" s="291"/>
      <c r="R22" s="292"/>
      <c r="S22" s="293">
        <f>IF(C22="","",VLOOKUP(C22,サービスコード!B:D,3,FALSE))</f>
      </c>
      <c r="T22" s="294"/>
      <c r="U22" s="294"/>
      <c r="V22" s="295"/>
      <c r="W22" s="284"/>
      <c r="X22" s="285"/>
      <c r="Y22" s="285"/>
      <c r="Z22" s="286"/>
      <c r="AA22" s="311">
        <f t="shared" si="1"/>
      </c>
      <c r="AB22" s="312"/>
      <c r="AC22" s="312"/>
      <c r="AD22" s="312"/>
      <c r="AE22" s="313"/>
      <c r="AF22" s="244"/>
      <c r="AG22" s="245"/>
      <c r="AH22" s="246"/>
      <c r="AI22" s="125">
        <f t="shared" si="0"/>
      </c>
      <c r="AJ22" s="99"/>
      <c r="AK22" s="100"/>
      <c r="AL22" s="100"/>
      <c r="AM22" s="100"/>
      <c r="AN22" s="100"/>
      <c r="AO22" s="81"/>
    </row>
    <row r="23" spans="1:41" ht="24" customHeight="1">
      <c r="A23" s="77"/>
      <c r="B23" s="288"/>
      <c r="C23" s="49"/>
      <c r="D23" s="290">
        <f>IF(C23="","",VLOOKUP(C23,サービスコード!B:D,2,FALSE))</f>
      </c>
      <c r="E23" s="291"/>
      <c r="F23" s="291"/>
      <c r="G23" s="291"/>
      <c r="H23" s="291"/>
      <c r="I23" s="291"/>
      <c r="J23" s="291"/>
      <c r="K23" s="291"/>
      <c r="L23" s="291"/>
      <c r="M23" s="291"/>
      <c r="N23" s="291"/>
      <c r="O23" s="291"/>
      <c r="P23" s="291"/>
      <c r="Q23" s="291"/>
      <c r="R23" s="292"/>
      <c r="S23" s="293">
        <f>IF(C23="","",VLOOKUP(C23,サービスコード!B:D,3,FALSE))</f>
      </c>
      <c r="T23" s="294"/>
      <c r="U23" s="294"/>
      <c r="V23" s="295"/>
      <c r="W23" s="284"/>
      <c r="X23" s="285"/>
      <c r="Y23" s="285"/>
      <c r="Z23" s="286"/>
      <c r="AA23" s="311">
        <f t="shared" si="1"/>
      </c>
      <c r="AB23" s="312"/>
      <c r="AC23" s="312"/>
      <c r="AD23" s="312"/>
      <c r="AE23" s="313"/>
      <c r="AF23" s="244"/>
      <c r="AG23" s="245"/>
      <c r="AH23" s="246"/>
      <c r="AI23" s="125">
        <f t="shared" si="0"/>
      </c>
      <c r="AJ23" s="99"/>
      <c r="AK23" s="100"/>
      <c r="AL23" s="100"/>
      <c r="AM23" s="100"/>
      <c r="AN23" s="100"/>
      <c r="AO23" s="81"/>
    </row>
    <row r="24" spans="1:41" ht="24" customHeight="1">
      <c r="A24" s="77"/>
      <c r="B24" s="288"/>
      <c r="C24" s="49"/>
      <c r="D24" s="290">
        <f>IF(C24="","",VLOOKUP(C24,サービスコード!B:D,2,FALSE))</f>
      </c>
      <c r="E24" s="291"/>
      <c r="F24" s="291"/>
      <c r="G24" s="291"/>
      <c r="H24" s="291"/>
      <c r="I24" s="291"/>
      <c r="J24" s="291"/>
      <c r="K24" s="291"/>
      <c r="L24" s="291"/>
      <c r="M24" s="291"/>
      <c r="N24" s="291"/>
      <c r="O24" s="291"/>
      <c r="P24" s="291"/>
      <c r="Q24" s="291"/>
      <c r="R24" s="292"/>
      <c r="S24" s="293">
        <f>IF(C24="","",VLOOKUP(C24,サービスコード!B:D,3,FALSE))</f>
      </c>
      <c r="T24" s="294"/>
      <c r="U24" s="294"/>
      <c r="V24" s="295"/>
      <c r="W24" s="284"/>
      <c r="X24" s="285"/>
      <c r="Y24" s="285"/>
      <c r="Z24" s="286"/>
      <c r="AA24" s="311">
        <f t="shared" si="1"/>
      </c>
      <c r="AB24" s="312"/>
      <c r="AC24" s="312"/>
      <c r="AD24" s="312"/>
      <c r="AE24" s="313"/>
      <c r="AF24" s="244"/>
      <c r="AG24" s="245"/>
      <c r="AH24" s="246"/>
      <c r="AI24" s="125">
        <f t="shared" si="0"/>
      </c>
      <c r="AJ24" s="99"/>
      <c r="AK24" s="100"/>
      <c r="AL24" s="100"/>
      <c r="AM24" s="100"/>
      <c r="AN24" s="100"/>
      <c r="AO24" s="81"/>
    </row>
    <row r="25" spans="1:41" ht="24" customHeight="1">
      <c r="A25" s="77"/>
      <c r="B25" s="288"/>
      <c r="C25" s="49"/>
      <c r="D25" s="290">
        <f>IF(C25="","",VLOOKUP(C25,サービスコード!B:D,2,FALSE))</f>
      </c>
      <c r="E25" s="291"/>
      <c r="F25" s="291"/>
      <c r="G25" s="291"/>
      <c r="H25" s="291"/>
      <c r="I25" s="291"/>
      <c r="J25" s="291"/>
      <c r="K25" s="291"/>
      <c r="L25" s="291"/>
      <c r="M25" s="291"/>
      <c r="N25" s="291"/>
      <c r="O25" s="291"/>
      <c r="P25" s="291"/>
      <c r="Q25" s="291"/>
      <c r="R25" s="292"/>
      <c r="S25" s="293">
        <f>IF(C25="","",VLOOKUP(C25,サービスコード!B:D,3,FALSE))</f>
      </c>
      <c r="T25" s="294"/>
      <c r="U25" s="294"/>
      <c r="V25" s="295"/>
      <c r="W25" s="284"/>
      <c r="X25" s="285"/>
      <c r="Y25" s="285"/>
      <c r="Z25" s="286"/>
      <c r="AA25" s="311">
        <f t="shared" si="1"/>
      </c>
      <c r="AB25" s="312"/>
      <c r="AC25" s="312"/>
      <c r="AD25" s="312"/>
      <c r="AE25" s="313"/>
      <c r="AF25" s="244"/>
      <c r="AG25" s="245"/>
      <c r="AH25" s="246"/>
      <c r="AI25" s="125">
        <f t="shared" si="0"/>
      </c>
      <c r="AJ25" s="99"/>
      <c r="AK25" s="100"/>
      <c r="AL25" s="100"/>
      <c r="AM25" s="100"/>
      <c r="AN25" s="100"/>
      <c r="AO25" s="81"/>
    </row>
    <row r="26" spans="1:41" ht="24" customHeight="1">
      <c r="A26" s="77"/>
      <c r="B26" s="288"/>
      <c r="C26" s="49"/>
      <c r="D26" s="290">
        <f>IF(C26="","",VLOOKUP(C26,サービスコード!B:D,2,FALSE))</f>
      </c>
      <c r="E26" s="291"/>
      <c r="F26" s="291"/>
      <c r="G26" s="291"/>
      <c r="H26" s="291"/>
      <c r="I26" s="291"/>
      <c r="J26" s="291"/>
      <c r="K26" s="291"/>
      <c r="L26" s="291"/>
      <c r="M26" s="291"/>
      <c r="N26" s="291"/>
      <c r="O26" s="291"/>
      <c r="P26" s="291"/>
      <c r="Q26" s="291"/>
      <c r="R26" s="292"/>
      <c r="S26" s="293">
        <f>IF(C26="","",VLOOKUP(C26,サービスコード!B:D,3,FALSE))</f>
      </c>
      <c r="T26" s="294"/>
      <c r="U26" s="294"/>
      <c r="V26" s="295"/>
      <c r="W26" s="284"/>
      <c r="X26" s="285"/>
      <c r="Y26" s="285"/>
      <c r="Z26" s="286"/>
      <c r="AA26" s="311">
        <f t="shared" si="1"/>
      </c>
      <c r="AB26" s="312"/>
      <c r="AC26" s="312"/>
      <c r="AD26" s="312"/>
      <c r="AE26" s="313"/>
      <c r="AF26" s="244"/>
      <c r="AG26" s="245"/>
      <c r="AH26" s="246"/>
      <c r="AI26" s="125">
        <f t="shared" si="0"/>
      </c>
      <c r="AJ26" s="99"/>
      <c r="AK26" s="100"/>
      <c r="AL26" s="100"/>
      <c r="AM26" s="100"/>
      <c r="AN26" s="100"/>
      <c r="AO26" s="81"/>
    </row>
    <row r="27" spans="1:41" ht="24" customHeight="1">
      <c r="A27" s="77"/>
      <c r="B27" s="288"/>
      <c r="C27" s="49"/>
      <c r="D27" s="290">
        <f>IF(C27="","",VLOOKUP(C27,サービスコード!B:D,2,FALSE))</f>
      </c>
      <c r="E27" s="291"/>
      <c r="F27" s="291"/>
      <c r="G27" s="291"/>
      <c r="H27" s="291"/>
      <c r="I27" s="291"/>
      <c r="J27" s="291"/>
      <c r="K27" s="291"/>
      <c r="L27" s="291"/>
      <c r="M27" s="291"/>
      <c r="N27" s="291"/>
      <c r="O27" s="291"/>
      <c r="P27" s="291"/>
      <c r="Q27" s="291"/>
      <c r="R27" s="292"/>
      <c r="S27" s="293">
        <f>IF(C27="","",VLOOKUP(C27,サービスコード!B:D,3,FALSE))</f>
      </c>
      <c r="T27" s="294"/>
      <c r="U27" s="294"/>
      <c r="V27" s="295"/>
      <c r="W27" s="284"/>
      <c r="X27" s="285"/>
      <c r="Y27" s="285"/>
      <c r="Z27" s="286"/>
      <c r="AA27" s="311">
        <f t="shared" si="1"/>
      </c>
      <c r="AB27" s="312"/>
      <c r="AC27" s="312"/>
      <c r="AD27" s="312"/>
      <c r="AE27" s="313"/>
      <c r="AF27" s="244"/>
      <c r="AG27" s="245"/>
      <c r="AH27" s="246"/>
      <c r="AI27" s="125">
        <f t="shared" si="0"/>
      </c>
      <c r="AJ27" s="99"/>
      <c r="AK27" s="100"/>
      <c r="AL27" s="100"/>
      <c r="AM27" s="100"/>
      <c r="AN27" s="100"/>
      <c r="AO27" s="81"/>
    </row>
    <row r="28" spans="1:41" ht="24" customHeight="1">
      <c r="A28" s="77"/>
      <c r="B28" s="288"/>
      <c r="C28" s="49"/>
      <c r="D28" s="290">
        <f>IF(C28="","",VLOOKUP(C28,サービスコード!B:D,2,FALSE))</f>
      </c>
      <c r="E28" s="291"/>
      <c r="F28" s="291"/>
      <c r="G28" s="291"/>
      <c r="H28" s="291"/>
      <c r="I28" s="291"/>
      <c r="J28" s="291"/>
      <c r="K28" s="291"/>
      <c r="L28" s="291"/>
      <c r="M28" s="291"/>
      <c r="N28" s="291"/>
      <c r="O28" s="291"/>
      <c r="P28" s="291"/>
      <c r="Q28" s="291"/>
      <c r="R28" s="292"/>
      <c r="S28" s="293">
        <f>IF(C28="","",VLOOKUP(C28,サービスコード!B:D,3,FALSE))</f>
      </c>
      <c r="T28" s="294"/>
      <c r="U28" s="294"/>
      <c r="V28" s="295"/>
      <c r="W28" s="284"/>
      <c r="X28" s="285"/>
      <c r="Y28" s="285"/>
      <c r="Z28" s="286"/>
      <c r="AA28" s="311">
        <f t="shared" si="1"/>
      </c>
      <c r="AB28" s="312"/>
      <c r="AC28" s="312"/>
      <c r="AD28" s="312"/>
      <c r="AE28" s="313"/>
      <c r="AF28" s="244"/>
      <c r="AG28" s="245"/>
      <c r="AH28" s="246"/>
      <c r="AI28" s="125">
        <f t="shared" si="0"/>
      </c>
      <c r="AJ28" s="99"/>
      <c r="AK28" s="100"/>
      <c r="AL28" s="100"/>
      <c r="AM28" s="100"/>
      <c r="AN28" s="100"/>
      <c r="AO28" s="81"/>
    </row>
    <row r="29" spans="1:41" ht="24" customHeight="1">
      <c r="A29" s="77"/>
      <c r="B29" s="288"/>
      <c r="C29" s="49"/>
      <c r="D29" s="290">
        <f>IF(C29="","",VLOOKUP(C29,サービスコード!B:D,2,FALSE))</f>
      </c>
      <c r="E29" s="291"/>
      <c r="F29" s="291"/>
      <c r="G29" s="291"/>
      <c r="H29" s="291"/>
      <c r="I29" s="291"/>
      <c r="J29" s="291"/>
      <c r="K29" s="291"/>
      <c r="L29" s="291"/>
      <c r="M29" s="291"/>
      <c r="N29" s="291"/>
      <c r="O29" s="291"/>
      <c r="P29" s="291"/>
      <c r="Q29" s="291"/>
      <c r="R29" s="292"/>
      <c r="S29" s="293">
        <f>IF(C29="","",VLOOKUP(C29,サービスコード!B:D,3,FALSE))</f>
      </c>
      <c r="T29" s="294"/>
      <c r="U29" s="294"/>
      <c r="V29" s="295"/>
      <c r="W29" s="284"/>
      <c r="X29" s="285"/>
      <c r="Y29" s="285"/>
      <c r="Z29" s="286"/>
      <c r="AA29" s="311">
        <f t="shared" si="1"/>
      </c>
      <c r="AB29" s="312"/>
      <c r="AC29" s="312"/>
      <c r="AD29" s="312"/>
      <c r="AE29" s="313"/>
      <c r="AF29" s="244"/>
      <c r="AG29" s="245"/>
      <c r="AH29" s="246"/>
      <c r="AI29" s="125">
        <f t="shared" si="0"/>
      </c>
      <c r="AJ29" s="99"/>
      <c r="AK29" s="100"/>
      <c r="AL29" s="100"/>
      <c r="AM29" s="100"/>
      <c r="AN29" s="100"/>
      <c r="AO29" s="81"/>
    </row>
    <row r="30" spans="1:41" ht="24" customHeight="1" thickBot="1">
      <c r="A30" s="77"/>
      <c r="B30" s="288"/>
      <c r="C30" s="49"/>
      <c r="D30" s="290">
        <f>IF(C30="","",VLOOKUP(C30,サービスコード!B:D,2,FALSE))</f>
      </c>
      <c r="E30" s="291"/>
      <c r="F30" s="291"/>
      <c r="G30" s="291"/>
      <c r="H30" s="291"/>
      <c r="I30" s="291"/>
      <c r="J30" s="291"/>
      <c r="K30" s="291"/>
      <c r="L30" s="291"/>
      <c r="M30" s="291"/>
      <c r="N30" s="291"/>
      <c r="O30" s="291"/>
      <c r="P30" s="291"/>
      <c r="Q30" s="291"/>
      <c r="R30" s="292"/>
      <c r="S30" s="293">
        <f>IF(C30="","",VLOOKUP(C30,サービスコード!B:D,3,FALSE))</f>
      </c>
      <c r="T30" s="294"/>
      <c r="U30" s="294"/>
      <c r="V30" s="295"/>
      <c r="W30" s="284"/>
      <c r="X30" s="285"/>
      <c r="Y30" s="285"/>
      <c r="Z30" s="286"/>
      <c r="AA30" s="311">
        <f t="shared" si="1"/>
      </c>
      <c r="AB30" s="312"/>
      <c r="AC30" s="312"/>
      <c r="AD30" s="312"/>
      <c r="AE30" s="313"/>
      <c r="AF30" s="247"/>
      <c r="AG30" s="248"/>
      <c r="AH30" s="249"/>
      <c r="AI30" s="125">
        <f t="shared" si="0"/>
      </c>
      <c r="AJ30" s="99"/>
      <c r="AK30" s="100"/>
      <c r="AL30" s="100"/>
      <c r="AM30" s="100"/>
      <c r="AN30" s="100"/>
      <c r="AO30" s="81"/>
    </row>
    <row r="31" spans="1:41" ht="26.25" customHeight="1" thickTop="1">
      <c r="A31" s="68"/>
      <c r="B31" s="289"/>
      <c r="C31" s="316" t="s">
        <v>55</v>
      </c>
      <c r="D31" s="317"/>
      <c r="E31" s="317"/>
      <c r="F31" s="317"/>
      <c r="G31" s="317"/>
      <c r="H31" s="317"/>
      <c r="I31" s="317"/>
      <c r="J31" s="317"/>
      <c r="K31" s="317"/>
      <c r="L31" s="317"/>
      <c r="M31" s="317"/>
      <c r="N31" s="317"/>
      <c r="O31" s="317"/>
      <c r="P31" s="317"/>
      <c r="Q31" s="317"/>
      <c r="R31" s="317"/>
      <c r="S31" s="317"/>
      <c r="T31" s="317"/>
      <c r="U31" s="317"/>
      <c r="V31" s="317"/>
      <c r="W31" s="317"/>
      <c r="X31" s="317"/>
      <c r="Y31" s="317"/>
      <c r="Z31" s="318"/>
      <c r="AA31" s="126" t="s">
        <v>32</v>
      </c>
      <c r="AB31" s="323">
        <f>SUM(AA17:AE30)</f>
        <v>0</v>
      </c>
      <c r="AC31" s="323"/>
      <c r="AD31" s="323"/>
      <c r="AE31" s="324"/>
      <c r="AF31" s="46"/>
      <c r="AG31" s="47"/>
      <c r="AH31" s="48"/>
      <c r="AI31" s="101"/>
      <c r="AJ31" s="99"/>
      <c r="AK31" s="100"/>
      <c r="AL31" s="102"/>
      <c r="AM31" s="102"/>
      <c r="AN31" s="102"/>
      <c r="AO31" s="81"/>
    </row>
    <row r="32" spans="1:41" ht="11.25" customHeight="1">
      <c r="A32" s="68"/>
      <c r="B32" s="103"/>
      <c r="C32" s="85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85"/>
      <c r="Z32" s="21"/>
      <c r="AA32" s="34"/>
      <c r="AB32" s="34"/>
      <c r="AC32" s="34"/>
      <c r="AD32" s="34"/>
      <c r="AE32" s="104"/>
      <c r="AF32" s="105"/>
      <c r="AG32" s="105"/>
      <c r="AH32" s="105"/>
      <c r="AI32" s="101"/>
      <c r="AJ32" s="99"/>
      <c r="AK32" s="100"/>
      <c r="AL32" s="102"/>
      <c r="AM32" s="102"/>
      <c r="AN32" s="102"/>
      <c r="AO32" s="81"/>
    </row>
    <row r="33" spans="1:41" ht="11.25" customHeight="1">
      <c r="A33" s="68"/>
      <c r="B33" s="79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9"/>
      <c r="AI33" s="106"/>
      <c r="AJ33" s="107"/>
      <c r="AK33" s="79"/>
      <c r="AL33" s="108"/>
      <c r="AM33" s="108"/>
      <c r="AN33" s="108"/>
      <c r="AO33" s="81"/>
    </row>
    <row r="34" spans="1:41" ht="19.5" customHeight="1">
      <c r="A34" s="68"/>
      <c r="B34" s="320"/>
      <c r="C34" s="61"/>
      <c r="D34" s="326" t="s">
        <v>54</v>
      </c>
      <c r="E34" s="326"/>
      <c r="F34" s="326"/>
      <c r="G34" s="326"/>
      <c r="H34" s="326"/>
      <c r="I34" s="326"/>
      <c r="J34" s="326"/>
      <c r="K34" s="326"/>
      <c r="L34" s="326"/>
      <c r="M34" s="326"/>
      <c r="N34" s="326"/>
      <c r="O34" s="326"/>
      <c r="P34" s="326"/>
      <c r="Q34" s="326"/>
      <c r="R34" s="326"/>
      <c r="S34" s="326"/>
      <c r="T34" s="326"/>
      <c r="U34" s="326"/>
      <c r="V34" s="326"/>
      <c r="W34" s="326"/>
      <c r="X34" s="326"/>
      <c r="Y34" s="326"/>
      <c r="Z34" s="263" t="s">
        <v>4</v>
      </c>
      <c r="AA34" s="322"/>
      <c r="AB34" s="322"/>
      <c r="AC34" s="322"/>
      <c r="AD34" s="322"/>
      <c r="AE34" s="262"/>
      <c r="AF34" s="263" t="s">
        <v>51</v>
      </c>
      <c r="AG34" s="264"/>
      <c r="AH34" s="265"/>
      <c r="AI34" s="83"/>
      <c r="AJ34" s="109"/>
      <c r="AK34" s="110"/>
      <c r="AL34" s="111"/>
      <c r="AM34" s="111"/>
      <c r="AN34" s="111"/>
      <c r="AO34" s="81"/>
    </row>
    <row r="35" spans="1:41" ht="26.25" customHeight="1">
      <c r="A35" s="68"/>
      <c r="B35" s="321"/>
      <c r="C35" s="61"/>
      <c r="D35" s="327" t="s">
        <v>240</v>
      </c>
      <c r="E35" s="328"/>
      <c r="F35" s="328"/>
      <c r="G35" s="328"/>
      <c r="H35" s="328"/>
      <c r="I35" s="328"/>
      <c r="J35" s="325">
        <v>0</v>
      </c>
      <c r="K35" s="325"/>
      <c r="L35" s="325"/>
      <c r="M35" s="128" t="s">
        <v>256</v>
      </c>
      <c r="N35" s="122"/>
      <c r="O35" s="128"/>
      <c r="P35" s="129"/>
      <c r="Q35" s="128"/>
      <c r="R35" s="329" t="s">
        <v>257</v>
      </c>
      <c r="S35" s="329"/>
      <c r="T35" s="329"/>
      <c r="U35" s="329"/>
      <c r="V35" s="329"/>
      <c r="W35" s="329"/>
      <c r="X35" s="329"/>
      <c r="Y35" s="330"/>
      <c r="Z35" s="127" t="s">
        <v>40</v>
      </c>
      <c r="AA35" s="338">
        <f>ROUNDUP(AB31*J35%,0)</f>
        <v>0</v>
      </c>
      <c r="AB35" s="338"/>
      <c r="AC35" s="338"/>
      <c r="AD35" s="338"/>
      <c r="AE35" s="339"/>
      <c r="AF35" s="113"/>
      <c r="AG35" s="112"/>
      <c r="AH35" s="114"/>
      <c r="AI35" s="98"/>
      <c r="AJ35" s="99"/>
      <c r="AK35" s="100"/>
      <c r="AL35" s="102"/>
      <c r="AM35" s="102"/>
      <c r="AN35" s="102"/>
      <c r="AO35" s="81"/>
    </row>
    <row r="36" spans="1:42" ht="18.75" customHeight="1">
      <c r="A36" s="6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80"/>
      <c r="AJ36" s="77"/>
      <c r="AK36" s="78"/>
      <c r="AL36" s="81"/>
      <c r="AM36" s="81"/>
      <c r="AN36" s="81"/>
      <c r="AO36" s="63"/>
      <c r="AP36" s="64" t="s">
        <v>237</v>
      </c>
    </row>
    <row r="37" spans="1:42" ht="26.25" customHeight="1">
      <c r="A37" s="68"/>
      <c r="B37" s="115"/>
      <c r="C37" s="115"/>
      <c r="D37" s="116"/>
      <c r="E37" s="117"/>
      <c r="F37" s="117"/>
      <c r="G37" s="117"/>
      <c r="H37" s="117"/>
      <c r="I37" s="117"/>
      <c r="J37" s="117"/>
      <c r="K37" s="116" t="s">
        <v>45</v>
      </c>
      <c r="L37" s="117"/>
      <c r="M37" s="117"/>
      <c r="N37" s="117"/>
      <c r="O37" s="117"/>
      <c r="P37" s="117"/>
      <c r="Q37" s="117"/>
      <c r="R37" s="118"/>
      <c r="S37" s="117"/>
      <c r="T37" s="117"/>
      <c r="U37" s="117"/>
      <c r="V37" s="117"/>
      <c r="W37" s="117"/>
      <c r="X37" s="118"/>
      <c r="Y37" s="50"/>
      <c r="Z37" s="311">
        <f>AB31-AA35</f>
        <v>0</v>
      </c>
      <c r="AA37" s="312"/>
      <c r="AB37" s="312"/>
      <c r="AC37" s="312"/>
      <c r="AD37" s="312"/>
      <c r="AE37" s="312"/>
      <c r="AF37" s="314" t="s">
        <v>0</v>
      </c>
      <c r="AG37" s="314"/>
      <c r="AH37" s="315"/>
      <c r="AI37" s="80"/>
      <c r="AJ37" s="77"/>
      <c r="AK37" s="78"/>
      <c r="AL37" s="81"/>
      <c r="AM37" s="81"/>
      <c r="AN37" s="81"/>
      <c r="AO37" s="63"/>
      <c r="AP37" s="119">
        <f>IF(Z37&gt;0,1,0)</f>
        <v>0</v>
      </c>
    </row>
    <row r="38" spans="1:41" ht="11.25" customHeight="1">
      <c r="A38" s="68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120"/>
      <c r="AJ38" s="68"/>
      <c r="AK38" s="61"/>
      <c r="AL38" s="63"/>
      <c r="AM38" s="63"/>
      <c r="AN38" s="63"/>
      <c r="AO38" s="63"/>
    </row>
    <row r="39" spans="1:41" ht="11.25" customHeight="1">
      <c r="A39" s="68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120"/>
      <c r="AJ39" s="68"/>
      <c r="AK39" s="61"/>
      <c r="AL39" s="63"/>
      <c r="AM39" s="63"/>
      <c r="AN39" s="63"/>
      <c r="AO39" s="63"/>
    </row>
    <row r="40" spans="1:42" ht="18.75" customHeight="1">
      <c r="A40" s="68"/>
      <c r="B40" s="61"/>
      <c r="C40" s="61"/>
      <c r="D40" s="85"/>
      <c r="E40" s="85"/>
      <c r="F40" s="85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331">
        <f>'請求書'!X13</f>
        <v>0</v>
      </c>
      <c r="T40" s="332"/>
      <c r="U40" s="332"/>
      <c r="V40" s="332"/>
      <c r="W40" s="332"/>
      <c r="X40" s="333"/>
      <c r="Y40" s="331" t="s">
        <v>2</v>
      </c>
      <c r="Z40" s="332"/>
      <c r="AA40" s="333"/>
      <c r="AB40" s="334"/>
      <c r="AC40" s="335"/>
      <c r="AD40" s="335"/>
      <c r="AE40" s="336"/>
      <c r="AF40" s="337" t="s">
        <v>3</v>
      </c>
      <c r="AG40" s="337"/>
      <c r="AH40" s="337"/>
      <c r="AI40" s="120"/>
      <c r="AJ40" s="68"/>
      <c r="AK40" s="61"/>
      <c r="AL40" s="63"/>
      <c r="AM40" s="63"/>
      <c r="AN40" s="81"/>
      <c r="AO40" s="81"/>
      <c r="AP40" s="81"/>
    </row>
    <row r="41" spans="1:41" ht="11.25" customHeight="1">
      <c r="A41" s="68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120"/>
      <c r="AJ41" s="68"/>
      <c r="AK41" s="61"/>
      <c r="AL41" s="63"/>
      <c r="AM41" s="63"/>
      <c r="AN41" s="63"/>
      <c r="AO41" s="63"/>
    </row>
    <row r="42" spans="1:41" ht="11.25" customHeight="1">
      <c r="A42" s="121"/>
      <c r="B42" s="122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2"/>
      <c r="AC42" s="122"/>
      <c r="AD42" s="122"/>
      <c r="AE42" s="122"/>
      <c r="AF42" s="122"/>
      <c r="AG42" s="122"/>
      <c r="AH42" s="122"/>
      <c r="AI42" s="123"/>
      <c r="AJ42" s="68"/>
      <c r="AK42" s="61"/>
      <c r="AL42" s="63"/>
      <c r="AM42" s="63"/>
      <c r="AN42" s="63"/>
      <c r="AO42" s="63"/>
    </row>
    <row r="43" spans="1:41" ht="12.75">
      <c r="A43" s="61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3"/>
      <c r="AM43" s="63"/>
      <c r="AN43" s="63"/>
      <c r="AO43" s="63"/>
    </row>
    <row r="44" spans="1:41" ht="12.75">
      <c r="A44" s="61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3"/>
      <c r="AM44" s="63"/>
      <c r="AN44" s="63"/>
      <c r="AO44" s="63"/>
    </row>
    <row r="45" spans="1:41" ht="12.75">
      <c r="A45" s="61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3"/>
      <c r="AM45" s="63"/>
      <c r="AN45" s="63"/>
      <c r="AO45" s="63"/>
    </row>
    <row r="46" spans="1:41" ht="12.75">
      <c r="A46" s="61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3"/>
      <c r="AM46" s="63"/>
      <c r="AN46" s="63"/>
      <c r="AO46" s="63"/>
    </row>
    <row r="47" spans="1:41" ht="12.75">
      <c r="A47" s="61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3"/>
      <c r="AM47" s="63"/>
      <c r="AN47" s="63"/>
      <c r="AO47" s="63"/>
    </row>
    <row r="48" spans="1:41" ht="12.75">
      <c r="A48" s="61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3"/>
      <c r="AM48" s="63"/>
      <c r="AN48" s="63"/>
      <c r="AO48" s="63"/>
    </row>
    <row r="49" spans="1:41" ht="12.75">
      <c r="A49" s="61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3"/>
      <c r="AM49" s="63"/>
      <c r="AN49" s="63"/>
      <c r="AO49" s="63"/>
    </row>
    <row r="50" spans="1:41" ht="12.75">
      <c r="A50" s="61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3"/>
      <c r="AM50" s="63"/>
      <c r="AN50" s="63"/>
      <c r="AO50" s="63"/>
    </row>
    <row r="51" spans="1:41" ht="12.75">
      <c r="A51" s="61"/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3"/>
      <c r="AM51" s="63"/>
      <c r="AN51" s="63"/>
      <c r="AO51" s="63"/>
    </row>
    <row r="52" spans="1:41" ht="12.75">
      <c r="A52" s="61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3"/>
      <c r="AM52" s="63"/>
      <c r="AN52" s="63"/>
      <c r="AO52" s="63"/>
    </row>
    <row r="53" spans="1:41" ht="12.75">
      <c r="A53" s="61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3"/>
      <c r="AM53" s="63"/>
      <c r="AN53" s="63"/>
      <c r="AO53" s="63"/>
    </row>
    <row r="54" spans="1:41" ht="12.75">
      <c r="A54" s="61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3"/>
      <c r="AM54" s="63"/>
      <c r="AN54" s="63"/>
      <c r="AO54" s="63"/>
    </row>
    <row r="55" spans="1:41" ht="12.75">
      <c r="A55" s="61"/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3"/>
      <c r="AM55" s="63"/>
      <c r="AN55" s="63"/>
      <c r="AO55" s="63"/>
    </row>
    <row r="56" spans="1:41" ht="12.75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3"/>
      <c r="AM56" s="63"/>
      <c r="AN56" s="63"/>
      <c r="AO56" s="63"/>
    </row>
    <row r="57" spans="1:41" ht="12.75">
      <c r="A57" s="61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3"/>
      <c r="AM57" s="63"/>
      <c r="AN57" s="63"/>
      <c r="AO57" s="63"/>
    </row>
    <row r="58" spans="1:41" ht="12.75">
      <c r="A58" s="61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3"/>
      <c r="AM58" s="63"/>
      <c r="AN58" s="63"/>
      <c r="AO58" s="63"/>
    </row>
    <row r="59" spans="1:41" ht="12.75">
      <c r="A59" s="61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3"/>
      <c r="AM59" s="63"/>
      <c r="AN59" s="63"/>
      <c r="AO59" s="63"/>
    </row>
    <row r="60" spans="1:41" ht="12.75">
      <c r="A60" s="61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3"/>
      <c r="AM60" s="63"/>
      <c r="AN60" s="63"/>
      <c r="AO60" s="63"/>
    </row>
    <row r="61" spans="1:41" ht="12.75">
      <c r="A61" s="61"/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3"/>
      <c r="AM61" s="63"/>
      <c r="AN61" s="63"/>
      <c r="AO61" s="63"/>
    </row>
    <row r="62" spans="1:41" ht="12.75">
      <c r="A62" s="61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3"/>
      <c r="AM62" s="63"/>
      <c r="AN62" s="63"/>
      <c r="AO62" s="63"/>
    </row>
    <row r="63" spans="1:41" ht="12.75">
      <c r="A63" s="61"/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3"/>
      <c r="AM63" s="63"/>
      <c r="AN63" s="63"/>
      <c r="AO63" s="63"/>
    </row>
    <row r="64" spans="1:41" ht="12.75">
      <c r="A64" s="61"/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3"/>
      <c r="AM64" s="63"/>
      <c r="AN64" s="63"/>
      <c r="AO64" s="63"/>
    </row>
    <row r="65" spans="1:41" ht="12.75">
      <c r="A65" s="61"/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3"/>
      <c r="AM65" s="63"/>
      <c r="AN65" s="63"/>
      <c r="AO65" s="63"/>
    </row>
    <row r="66" spans="1:41" ht="12.75">
      <c r="A66" s="61"/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3"/>
      <c r="AM66" s="63"/>
      <c r="AN66" s="63"/>
      <c r="AO66" s="63"/>
    </row>
    <row r="67" spans="1:41" ht="12.75">
      <c r="A67" s="61"/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3"/>
      <c r="AM67" s="63"/>
      <c r="AN67" s="63"/>
      <c r="AO67" s="63"/>
    </row>
    <row r="68" spans="1:41" ht="12.75">
      <c r="A68" s="61"/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3"/>
      <c r="AM68" s="63"/>
      <c r="AN68" s="63"/>
      <c r="AO68" s="63"/>
    </row>
    <row r="69" spans="1:41" ht="12.75">
      <c r="A69" s="61"/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3"/>
      <c r="AM69" s="63"/>
      <c r="AN69" s="63"/>
      <c r="AO69" s="63"/>
    </row>
    <row r="70" spans="1:41" ht="12.75">
      <c r="A70" s="61"/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3"/>
      <c r="AM70" s="63"/>
      <c r="AN70" s="63"/>
      <c r="AO70" s="63"/>
    </row>
    <row r="71" spans="1:41" ht="12.75">
      <c r="A71" s="61"/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3"/>
      <c r="AM71" s="63"/>
      <c r="AN71" s="63"/>
      <c r="AO71" s="63"/>
    </row>
    <row r="72" spans="1:41" ht="12.75">
      <c r="A72" s="61"/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3"/>
      <c r="AM72" s="63"/>
      <c r="AN72" s="63"/>
      <c r="AO72" s="63"/>
    </row>
    <row r="73" spans="1:41" ht="12.75">
      <c r="A73" s="61"/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3"/>
      <c r="AM73" s="63"/>
      <c r="AN73" s="63"/>
      <c r="AO73" s="63"/>
    </row>
    <row r="74" spans="1:41" ht="12.75">
      <c r="A74" s="61"/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3"/>
      <c r="AM74" s="63"/>
      <c r="AN74" s="63"/>
      <c r="AO74" s="63"/>
    </row>
    <row r="75" spans="1:41" ht="12.75">
      <c r="A75" s="61"/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3"/>
      <c r="AM75" s="63"/>
      <c r="AN75" s="63"/>
      <c r="AO75" s="63"/>
    </row>
    <row r="76" spans="1:41" ht="12.75">
      <c r="A76" s="61"/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3"/>
      <c r="AM76" s="63"/>
      <c r="AN76" s="63"/>
      <c r="AO76" s="63"/>
    </row>
    <row r="77" spans="1:41" ht="12.75">
      <c r="A77" s="61"/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3"/>
      <c r="AM77" s="63"/>
      <c r="AN77" s="63"/>
      <c r="AO77" s="63"/>
    </row>
    <row r="78" spans="1:41" ht="12.75">
      <c r="A78" s="61"/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3"/>
      <c r="AM78" s="63"/>
      <c r="AN78" s="63"/>
      <c r="AO78" s="63"/>
    </row>
    <row r="79" spans="1:41" ht="12.75">
      <c r="A79" s="61"/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3"/>
      <c r="AM79" s="63"/>
      <c r="AN79" s="63"/>
      <c r="AO79" s="63"/>
    </row>
    <row r="80" spans="1:41" ht="12.75">
      <c r="A80" s="61"/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3"/>
      <c r="AM80" s="63"/>
      <c r="AN80" s="63"/>
      <c r="AO80" s="63"/>
    </row>
    <row r="81" spans="1:41" ht="12.75">
      <c r="A81" s="61"/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3"/>
      <c r="AM81" s="63"/>
      <c r="AN81" s="63"/>
      <c r="AO81" s="63"/>
    </row>
    <row r="82" spans="1:41" ht="12.75">
      <c r="A82" s="61"/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3"/>
      <c r="AM82" s="63"/>
      <c r="AN82" s="63"/>
      <c r="AO82" s="63"/>
    </row>
    <row r="83" spans="1:41" ht="12.75">
      <c r="A83" s="61"/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3"/>
      <c r="AM83" s="63"/>
      <c r="AN83" s="63"/>
      <c r="AO83" s="63"/>
    </row>
    <row r="84" spans="1:41" ht="12.75">
      <c r="A84" s="61"/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3"/>
      <c r="AM84" s="63"/>
      <c r="AN84" s="63"/>
      <c r="AO84" s="63"/>
    </row>
    <row r="85" spans="1:41" ht="12.75">
      <c r="A85" s="61"/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3"/>
      <c r="AM85" s="63"/>
      <c r="AN85" s="63"/>
      <c r="AO85" s="63"/>
    </row>
    <row r="86" spans="1:41" ht="12.75">
      <c r="A86" s="61"/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3"/>
      <c r="AM86" s="63"/>
      <c r="AN86" s="63"/>
      <c r="AO86" s="63"/>
    </row>
    <row r="87" spans="1:41" ht="12.75">
      <c r="A87" s="61"/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3"/>
      <c r="AM87" s="63"/>
      <c r="AN87" s="63"/>
      <c r="AO87" s="63"/>
    </row>
    <row r="88" spans="1:41" ht="12.75">
      <c r="A88" s="61"/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3"/>
      <c r="AM88" s="63"/>
      <c r="AN88" s="63"/>
      <c r="AO88" s="63"/>
    </row>
    <row r="89" spans="1:41" ht="12.75">
      <c r="A89" s="61"/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3"/>
      <c r="AM89" s="63"/>
      <c r="AN89" s="63"/>
      <c r="AO89" s="63"/>
    </row>
    <row r="90" spans="1:41" ht="12.75">
      <c r="A90" s="61"/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3"/>
      <c r="AM90" s="63"/>
      <c r="AN90" s="63"/>
      <c r="AO90" s="63"/>
    </row>
    <row r="91" spans="1:41" ht="12.75">
      <c r="A91" s="61"/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3"/>
      <c r="AM91" s="63"/>
      <c r="AN91" s="63"/>
      <c r="AO91" s="63"/>
    </row>
    <row r="92" spans="1:41" ht="12.75">
      <c r="A92" s="61"/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  <c r="AE92" s="61"/>
      <c r="AF92" s="61"/>
      <c r="AG92" s="61"/>
      <c r="AH92" s="61"/>
      <c r="AI92" s="61"/>
      <c r="AJ92" s="61"/>
      <c r="AK92" s="61"/>
      <c r="AL92" s="63"/>
      <c r="AM92" s="63"/>
      <c r="AN92" s="63"/>
      <c r="AO92" s="63"/>
    </row>
    <row r="93" spans="1:41" ht="12.75">
      <c r="A93" s="61"/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3"/>
      <c r="AM93" s="63"/>
      <c r="AN93" s="63"/>
      <c r="AO93" s="63"/>
    </row>
    <row r="94" spans="1:41" ht="12.75">
      <c r="A94" s="61"/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3"/>
      <c r="AM94" s="63"/>
      <c r="AN94" s="63"/>
      <c r="AO94" s="63"/>
    </row>
    <row r="95" spans="1:41" ht="12.75">
      <c r="A95" s="61"/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3"/>
      <c r="AM95" s="63"/>
      <c r="AN95" s="63"/>
      <c r="AO95" s="63"/>
    </row>
    <row r="96" spans="1:41" ht="12.75">
      <c r="A96" s="61"/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3"/>
      <c r="AM96" s="63"/>
      <c r="AN96" s="63"/>
      <c r="AO96" s="63"/>
    </row>
    <row r="97" spans="1:41" ht="12.75">
      <c r="A97" s="61"/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3"/>
      <c r="AM97" s="63"/>
      <c r="AN97" s="63"/>
      <c r="AO97" s="63"/>
    </row>
    <row r="98" spans="1:41" ht="12.75">
      <c r="A98" s="61"/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3"/>
      <c r="AM98" s="63"/>
      <c r="AN98" s="63"/>
      <c r="AO98" s="63"/>
    </row>
    <row r="99" spans="1:41" ht="12.75">
      <c r="A99" s="61"/>
      <c r="B99" s="61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3"/>
      <c r="AM99" s="63"/>
      <c r="AN99" s="63"/>
      <c r="AO99" s="63"/>
    </row>
    <row r="100" spans="1:41" ht="12.75">
      <c r="A100" s="61"/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  <c r="AE100" s="61"/>
      <c r="AF100" s="61"/>
      <c r="AG100" s="61"/>
      <c r="AH100" s="61"/>
      <c r="AI100" s="61"/>
      <c r="AJ100" s="61"/>
      <c r="AK100" s="61"/>
      <c r="AL100" s="63"/>
      <c r="AM100" s="63"/>
      <c r="AN100" s="63"/>
      <c r="AO100" s="63"/>
    </row>
    <row r="101" spans="1:41" ht="12.75">
      <c r="A101" s="61"/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61"/>
      <c r="AG101" s="61"/>
      <c r="AH101" s="61"/>
      <c r="AI101" s="61"/>
      <c r="AJ101" s="61"/>
      <c r="AK101" s="61"/>
      <c r="AL101" s="63"/>
      <c r="AM101" s="63"/>
      <c r="AN101" s="63"/>
      <c r="AO101" s="63"/>
    </row>
    <row r="102" spans="1:41" ht="12.75">
      <c r="A102" s="61"/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  <c r="AL102" s="63"/>
      <c r="AM102" s="63"/>
      <c r="AN102" s="63"/>
      <c r="AO102" s="63"/>
    </row>
    <row r="103" spans="1:41" ht="12.75">
      <c r="A103" s="61"/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  <c r="AL103" s="63"/>
      <c r="AM103" s="63"/>
      <c r="AN103" s="63"/>
      <c r="AO103" s="63"/>
    </row>
    <row r="104" spans="1:41" ht="12.75">
      <c r="A104" s="61"/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  <c r="AE104" s="61"/>
      <c r="AF104" s="61"/>
      <c r="AG104" s="61"/>
      <c r="AH104" s="61"/>
      <c r="AI104" s="61"/>
      <c r="AJ104" s="61"/>
      <c r="AK104" s="61"/>
      <c r="AL104" s="63"/>
      <c r="AM104" s="63"/>
      <c r="AN104" s="63"/>
      <c r="AO104" s="63"/>
    </row>
    <row r="105" spans="1:41" ht="12.75">
      <c r="A105" s="61"/>
      <c r="B105" s="61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  <c r="AA105" s="61"/>
      <c r="AB105" s="61"/>
      <c r="AC105" s="61"/>
      <c r="AD105" s="61"/>
      <c r="AE105" s="61"/>
      <c r="AF105" s="61"/>
      <c r="AG105" s="61"/>
      <c r="AH105" s="61"/>
      <c r="AI105" s="61"/>
      <c r="AJ105" s="61"/>
      <c r="AK105" s="61"/>
      <c r="AL105" s="63"/>
      <c r="AM105" s="63"/>
      <c r="AN105" s="63"/>
      <c r="AO105" s="63"/>
    </row>
    <row r="106" spans="1:41" ht="12.75">
      <c r="A106" s="61"/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  <c r="AA106" s="61"/>
      <c r="AB106" s="61"/>
      <c r="AC106" s="61"/>
      <c r="AD106" s="61"/>
      <c r="AE106" s="61"/>
      <c r="AF106" s="61"/>
      <c r="AG106" s="61"/>
      <c r="AH106" s="61"/>
      <c r="AI106" s="61"/>
      <c r="AJ106" s="61"/>
      <c r="AK106" s="61"/>
      <c r="AL106" s="63"/>
      <c r="AM106" s="63"/>
      <c r="AN106" s="63"/>
      <c r="AO106" s="63"/>
    </row>
    <row r="107" spans="1:41" ht="12.75">
      <c r="A107" s="61"/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61"/>
      <c r="AB107" s="61"/>
      <c r="AC107" s="61"/>
      <c r="AD107" s="61"/>
      <c r="AE107" s="61"/>
      <c r="AF107" s="61"/>
      <c r="AG107" s="61"/>
      <c r="AH107" s="61"/>
      <c r="AI107" s="61"/>
      <c r="AJ107" s="61"/>
      <c r="AK107" s="61"/>
      <c r="AL107" s="63"/>
      <c r="AM107" s="63"/>
      <c r="AN107" s="63"/>
      <c r="AO107" s="63"/>
    </row>
    <row r="108" spans="1:41" ht="12.75">
      <c r="A108" s="61"/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  <c r="AA108" s="61"/>
      <c r="AB108" s="61"/>
      <c r="AC108" s="61"/>
      <c r="AD108" s="61"/>
      <c r="AE108" s="61"/>
      <c r="AF108" s="61"/>
      <c r="AG108" s="61"/>
      <c r="AH108" s="61"/>
      <c r="AI108" s="61"/>
      <c r="AJ108" s="61"/>
      <c r="AK108" s="61"/>
      <c r="AL108" s="63"/>
      <c r="AM108" s="63"/>
      <c r="AN108" s="63"/>
      <c r="AO108" s="63"/>
    </row>
    <row r="109" spans="1:41" ht="12.75">
      <c r="A109" s="61"/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61"/>
      <c r="AA109" s="61"/>
      <c r="AB109" s="61"/>
      <c r="AC109" s="61"/>
      <c r="AD109" s="61"/>
      <c r="AE109" s="61"/>
      <c r="AF109" s="61"/>
      <c r="AG109" s="61"/>
      <c r="AH109" s="61"/>
      <c r="AI109" s="61"/>
      <c r="AJ109" s="61"/>
      <c r="AK109" s="61"/>
      <c r="AL109" s="63"/>
      <c r="AM109" s="63"/>
      <c r="AN109" s="63"/>
      <c r="AO109" s="63"/>
    </row>
    <row r="110" spans="1:41" ht="12.75">
      <c r="A110" s="61"/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  <c r="W110" s="61"/>
      <c r="X110" s="61"/>
      <c r="Y110" s="61"/>
      <c r="Z110" s="61"/>
      <c r="AA110" s="61"/>
      <c r="AB110" s="61"/>
      <c r="AC110" s="61"/>
      <c r="AD110" s="61"/>
      <c r="AE110" s="61"/>
      <c r="AF110" s="61"/>
      <c r="AG110" s="61"/>
      <c r="AH110" s="61"/>
      <c r="AI110" s="61"/>
      <c r="AJ110" s="61"/>
      <c r="AK110" s="61"/>
      <c r="AL110" s="63"/>
      <c r="AM110" s="63"/>
      <c r="AN110" s="63"/>
      <c r="AO110" s="63"/>
    </row>
    <row r="111" spans="1:41" ht="12.75">
      <c r="A111" s="61"/>
      <c r="B111" s="61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  <c r="AA111" s="61"/>
      <c r="AB111" s="61"/>
      <c r="AC111" s="61"/>
      <c r="AD111" s="61"/>
      <c r="AE111" s="61"/>
      <c r="AF111" s="61"/>
      <c r="AG111" s="61"/>
      <c r="AH111" s="61"/>
      <c r="AI111" s="61"/>
      <c r="AJ111" s="61"/>
      <c r="AK111" s="61"/>
      <c r="AL111" s="63"/>
      <c r="AM111" s="63"/>
      <c r="AN111" s="63"/>
      <c r="AO111" s="63"/>
    </row>
    <row r="112" spans="1:41" ht="12.75">
      <c r="A112" s="61"/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  <c r="AE112" s="61"/>
      <c r="AF112" s="61"/>
      <c r="AG112" s="61"/>
      <c r="AH112" s="61"/>
      <c r="AI112" s="61"/>
      <c r="AJ112" s="61"/>
      <c r="AK112" s="61"/>
      <c r="AL112" s="63"/>
      <c r="AM112" s="63"/>
      <c r="AN112" s="63"/>
      <c r="AO112" s="63"/>
    </row>
    <row r="113" spans="1:41" ht="12.75">
      <c r="A113" s="61"/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  <c r="AA113" s="61"/>
      <c r="AB113" s="61"/>
      <c r="AC113" s="61"/>
      <c r="AD113" s="61"/>
      <c r="AE113" s="61"/>
      <c r="AF113" s="61"/>
      <c r="AG113" s="61"/>
      <c r="AH113" s="61"/>
      <c r="AI113" s="61"/>
      <c r="AJ113" s="61"/>
      <c r="AK113" s="61"/>
      <c r="AL113" s="63"/>
      <c r="AM113" s="63"/>
      <c r="AN113" s="63"/>
      <c r="AO113" s="63"/>
    </row>
    <row r="114" spans="1:41" ht="12.75">
      <c r="A114" s="61"/>
      <c r="B114" s="61"/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  <c r="AA114" s="61"/>
      <c r="AB114" s="61"/>
      <c r="AC114" s="61"/>
      <c r="AD114" s="61"/>
      <c r="AE114" s="61"/>
      <c r="AF114" s="61"/>
      <c r="AG114" s="61"/>
      <c r="AH114" s="61"/>
      <c r="AI114" s="61"/>
      <c r="AJ114" s="61"/>
      <c r="AK114" s="61"/>
      <c r="AL114" s="63"/>
      <c r="AM114" s="63"/>
      <c r="AN114" s="63"/>
      <c r="AO114" s="63"/>
    </row>
    <row r="115" spans="1:41" ht="12.75">
      <c r="A115" s="61"/>
      <c r="B115" s="61"/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  <c r="AA115" s="61"/>
      <c r="AB115" s="61"/>
      <c r="AC115" s="61"/>
      <c r="AD115" s="61"/>
      <c r="AE115" s="61"/>
      <c r="AF115" s="61"/>
      <c r="AG115" s="61"/>
      <c r="AH115" s="61"/>
      <c r="AI115" s="61"/>
      <c r="AJ115" s="61"/>
      <c r="AK115" s="61"/>
      <c r="AL115" s="63"/>
      <c r="AM115" s="63"/>
      <c r="AN115" s="63"/>
      <c r="AO115" s="63"/>
    </row>
    <row r="116" spans="1:41" ht="12.75">
      <c r="A116" s="61"/>
      <c r="B116" s="61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  <c r="AA116" s="61"/>
      <c r="AB116" s="61"/>
      <c r="AC116" s="61"/>
      <c r="AD116" s="61"/>
      <c r="AE116" s="61"/>
      <c r="AF116" s="61"/>
      <c r="AG116" s="61"/>
      <c r="AH116" s="61"/>
      <c r="AI116" s="61"/>
      <c r="AJ116" s="61"/>
      <c r="AK116" s="61"/>
      <c r="AL116" s="63"/>
      <c r="AM116" s="63"/>
      <c r="AN116" s="63"/>
      <c r="AO116" s="63"/>
    </row>
    <row r="117" spans="1:41" ht="12.75">
      <c r="A117" s="61"/>
      <c r="B117" s="61"/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  <c r="AA117" s="61"/>
      <c r="AB117" s="61"/>
      <c r="AC117" s="61"/>
      <c r="AD117" s="61"/>
      <c r="AE117" s="61"/>
      <c r="AF117" s="61"/>
      <c r="AG117" s="61"/>
      <c r="AH117" s="61"/>
      <c r="AI117" s="61"/>
      <c r="AJ117" s="61"/>
      <c r="AK117" s="61"/>
      <c r="AL117" s="63"/>
      <c r="AM117" s="63"/>
      <c r="AN117" s="63"/>
      <c r="AO117" s="63"/>
    </row>
    <row r="118" spans="1:41" ht="12.75">
      <c r="A118" s="61"/>
      <c r="B118" s="61"/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61"/>
      <c r="AA118" s="61"/>
      <c r="AB118" s="61"/>
      <c r="AC118" s="61"/>
      <c r="AD118" s="61"/>
      <c r="AE118" s="61"/>
      <c r="AF118" s="61"/>
      <c r="AG118" s="61"/>
      <c r="AH118" s="61"/>
      <c r="AI118" s="61"/>
      <c r="AJ118" s="61"/>
      <c r="AK118" s="61"/>
      <c r="AL118" s="63"/>
      <c r="AM118" s="63"/>
      <c r="AN118" s="63"/>
      <c r="AO118" s="63"/>
    </row>
    <row r="119" spans="1:41" ht="12.75">
      <c r="A119" s="61"/>
      <c r="B119" s="61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61"/>
      <c r="Z119" s="61"/>
      <c r="AA119" s="61"/>
      <c r="AB119" s="61"/>
      <c r="AC119" s="61"/>
      <c r="AD119" s="61"/>
      <c r="AE119" s="61"/>
      <c r="AF119" s="61"/>
      <c r="AG119" s="61"/>
      <c r="AH119" s="61"/>
      <c r="AI119" s="61"/>
      <c r="AJ119" s="61"/>
      <c r="AK119" s="61"/>
      <c r="AL119" s="63"/>
      <c r="AM119" s="63"/>
      <c r="AN119" s="63"/>
      <c r="AO119" s="63"/>
    </row>
    <row r="120" spans="1:41" ht="12.75">
      <c r="A120" s="61"/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1"/>
      <c r="Y120" s="61"/>
      <c r="Z120" s="61"/>
      <c r="AA120" s="61"/>
      <c r="AB120" s="61"/>
      <c r="AC120" s="61"/>
      <c r="AD120" s="61"/>
      <c r="AE120" s="61"/>
      <c r="AF120" s="61"/>
      <c r="AG120" s="61"/>
      <c r="AH120" s="61"/>
      <c r="AI120" s="61"/>
      <c r="AJ120" s="61"/>
      <c r="AK120" s="61"/>
      <c r="AL120" s="63"/>
      <c r="AM120" s="63"/>
      <c r="AN120" s="63"/>
      <c r="AO120" s="63"/>
    </row>
    <row r="121" spans="1:41" ht="12.75">
      <c r="A121" s="61"/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  <c r="AA121" s="61"/>
      <c r="AB121" s="61"/>
      <c r="AC121" s="61"/>
      <c r="AD121" s="61"/>
      <c r="AE121" s="61"/>
      <c r="AF121" s="61"/>
      <c r="AG121" s="61"/>
      <c r="AH121" s="61"/>
      <c r="AI121" s="61"/>
      <c r="AJ121" s="61"/>
      <c r="AK121" s="61"/>
      <c r="AL121" s="63"/>
      <c r="AM121" s="63"/>
      <c r="AN121" s="63"/>
      <c r="AO121" s="63"/>
    </row>
    <row r="122" spans="1:41" ht="12.75">
      <c r="A122" s="61"/>
      <c r="B122" s="61"/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61"/>
      <c r="Z122" s="61"/>
      <c r="AA122" s="61"/>
      <c r="AB122" s="61"/>
      <c r="AC122" s="61"/>
      <c r="AD122" s="61"/>
      <c r="AE122" s="61"/>
      <c r="AF122" s="61"/>
      <c r="AG122" s="61"/>
      <c r="AH122" s="61"/>
      <c r="AI122" s="61"/>
      <c r="AJ122" s="61"/>
      <c r="AK122" s="61"/>
      <c r="AL122" s="63"/>
      <c r="AM122" s="63"/>
      <c r="AN122" s="63"/>
      <c r="AO122" s="63"/>
    </row>
    <row r="123" spans="1:41" ht="12.75">
      <c r="A123" s="61"/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  <c r="AA123" s="61"/>
      <c r="AB123" s="61"/>
      <c r="AC123" s="61"/>
      <c r="AD123" s="61"/>
      <c r="AE123" s="61"/>
      <c r="AF123" s="61"/>
      <c r="AG123" s="61"/>
      <c r="AH123" s="61"/>
      <c r="AI123" s="61"/>
      <c r="AJ123" s="61"/>
      <c r="AK123" s="61"/>
      <c r="AL123" s="63"/>
      <c r="AM123" s="63"/>
      <c r="AN123" s="63"/>
      <c r="AO123" s="63"/>
    </row>
    <row r="124" spans="1:41" ht="12.75">
      <c r="A124" s="61"/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1"/>
      <c r="Z124" s="61"/>
      <c r="AA124" s="61"/>
      <c r="AB124" s="61"/>
      <c r="AC124" s="61"/>
      <c r="AD124" s="61"/>
      <c r="AE124" s="61"/>
      <c r="AF124" s="61"/>
      <c r="AG124" s="61"/>
      <c r="AH124" s="61"/>
      <c r="AI124" s="61"/>
      <c r="AJ124" s="61"/>
      <c r="AK124" s="61"/>
      <c r="AL124" s="63"/>
      <c r="AM124" s="63"/>
      <c r="AN124" s="63"/>
      <c r="AO124" s="63"/>
    </row>
    <row r="125" spans="1:41" ht="12.75">
      <c r="A125" s="61"/>
      <c r="B125" s="61"/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  <c r="AA125" s="61"/>
      <c r="AB125" s="61"/>
      <c r="AC125" s="61"/>
      <c r="AD125" s="61"/>
      <c r="AE125" s="61"/>
      <c r="AF125" s="61"/>
      <c r="AG125" s="61"/>
      <c r="AH125" s="61"/>
      <c r="AI125" s="61"/>
      <c r="AJ125" s="61"/>
      <c r="AK125" s="61"/>
      <c r="AL125" s="63"/>
      <c r="AM125" s="63"/>
      <c r="AN125" s="63"/>
      <c r="AO125" s="63"/>
    </row>
    <row r="126" spans="1:41" ht="12.75">
      <c r="A126" s="61"/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  <c r="AA126" s="61"/>
      <c r="AB126" s="61"/>
      <c r="AC126" s="61"/>
      <c r="AD126" s="61"/>
      <c r="AE126" s="61"/>
      <c r="AF126" s="61"/>
      <c r="AG126" s="61"/>
      <c r="AH126" s="61"/>
      <c r="AI126" s="61"/>
      <c r="AJ126" s="61"/>
      <c r="AK126" s="61"/>
      <c r="AL126" s="63"/>
      <c r="AM126" s="63"/>
      <c r="AN126" s="63"/>
      <c r="AO126" s="63"/>
    </row>
    <row r="127" spans="1:41" ht="12.75">
      <c r="A127" s="61"/>
      <c r="B127" s="61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  <c r="AA127" s="61"/>
      <c r="AB127" s="61"/>
      <c r="AC127" s="61"/>
      <c r="AD127" s="61"/>
      <c r="AE127" s="61"/>
      <c r="AF127" s="61"/>
      <c r="AG127" s="61"/>
      <c r="AH127" s="61"/>
      <c r="AI127" s="61"/>
      <c r="AJ127" s="61"/>
      <c r="AK127" s="61"/>
      <c r="AL127" s="63"/>
      <c r="AM127" s="63"/>
      <c r="AN127" s="63"/>
      <c r="AO127" s="63"/>
    </row>
    <row r="128" spans="1:41" ht="12.75">
      <c r="A128" s="61"/>
      <c r="B128" s="61"/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  <c r="AA128" s="61"/>
      <c r="AB128" s="61"/>
      <c r="AC128" s="61"/>
      <c r="AD128" s="61"/>
      <c r="AE128" s="61"/>
      <c r="AF128" s="61"/>
      <c r="AG128" s="61"/>
      <c r="AH128" s="61"/>
      <c r="AI128" s="61"/>
      <c r="AJ128" s="61"/>
      <c r="AK128" s="61"/>
      <c r="AL128" s="63"/>
      <c r="AM128" s="63"/>
      <c r="AN128" s="63"/>
      <c r="AO128" s="63"/>
    </row>
    <row r="129" spans="1:41" ht="12.75">
      <c r="A129" s="61"/>
      <c r="B129" s="61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61"/>
      <c r="AA129" s="61"/>
      <c r="AB129" s="61"/>
      <c r="AC129" s="61"/>
      <c r="AD129" s="61"/>
      <c r="AE129" s="61"/>
      <c r="AF129" s="61"/>
      <c r="AG129" s="61"/>
      <c r="AH129" s="61"/>
      <c r="AI129" s="61"/>
      <c r="AJ129" s="61"/>
      <c r="AK129" s="61"/>
      <c r="AL129" s="63"/>
      <c r="AM129" s="63"/>
      <c r="AN129" s="63"/>
      <c r="AO129" s="63"/>
    </row>
    <row r="130" spans="1:41" ht="12.75">
      <c r="A130" s="61"/>
      <c r="B130" s="61"/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  <c r="AA130" s="61"/>
      <c r="AB130" s="61"/>
      <c r="AC130" s="61"/>
      <c r="AD130" s="61"/>
      <c r="AE130" s="61"/>
      <c r="AF130" s="61"/>
      <c r="AG130" s="61"/>
      <c r="AH130" s="61"/>
      <c r="AI130" s="61"/>
      <c r="AJ130" s="61"/>
      <c r="AK130" s="61"/>
      <c r="AL130" s="63"/>
      <c r="AM130" s="63"/>
      <c r="AN130" s="63"/>
      <c r="AO130" s="63"/>
    </row>
    <row r="131" spans="1:41" ht="12.75">
      <c r="A131" s="61"/>
      <c r="B131" s="61"/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61"/>
      <c r="AA131" s="61"/>
      <c r="AB131" s="61"/>
      <c r="AC131" s="61"/>
      <c r="AD131" s="61"/>
      <c r="AE131" s="61"/>
      <c r="AF131" s="61"/>
      <c r="AG131" s="61"/>
      <c r="AH131" s="61"/>
      <c r="AI131" s="61"/>
      <c r="AJ131" s="61"/>
      <c r="AK131" s="61"/>
      <c r="AL131" s="63"/>
      <c r="AM131" s="63"/>
      <c r="AN131" s="63"/>
      <c r="AO131" s="63"/>
    </row>
    <row r="132" spans="1:41" ht="12.75">
      <c r="A132" s="61"/>
      <c r="B132" s="61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1"/>
      <c r="Y132" s="61"/>
      <c r="Z132" s="61"/>
      <c r="AA132" s="61"/>
      <c r="AB132" s="61"/>
      <c r="AC132" s="61"/>
      <c r="AD132" s="61"/>
      <c r="AE132" s="61"/>
      <c r="AF132" s="61"/>
      <c r="AG132" s="61"/>
      <c r="AH132" s="61"/>
      <c r="AI132" s="61"/>
      <c r="AJ132" s="61"/>
      <c r="AK132" s="61"/>
      <c r="AL132" s="63"/>
      <c r="AM132" s="63"/>
      <c r="AN132" s="63"/>
      <c r="AO132" s="63"/>
    </row>
    <row r="133" spans="1:41" ht="12.75">
      <c r="A133" s="61"/>
      <c r="B133" s="61"/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  <c r="AA133" s="61"/>
      <c r="AB133" s="61"/>
      <c r="AC133" s="61"/>
      <c r="AD133" s="61"/>
      <c r="AE133" s="61"/>
      <c r="AF133" s="61"/>
      <c r="AG133" s="61"/>
      <c r="AH133" s="61"/>
      <c r="AI133" s="61"/>
      <c r="AJ133" s="61"/>
      <c r="AK133" s="61"/>
      <c r="AL133" s="63"/>
      <c r="AM133" s="63"/>
      <c r="AN133" s="63"/>
      <c r="AO133" s="63"/>
    </row>
    <row r="134" spans="1:41" ht="12.75">
      <c r="A134" s="61"/>
      <c r="B134" s="61"/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  <c r="AA134" s="61"/>
      <c r="AB134" s="61"/>
      <c r="AC134" s="61"/>
      <c r="AD134" s="61"/>
      <c r="AE134" s="61"/>
      <c r="AF134" s="61"/>
      <c r="AG134" s="61"/>
      <c r="AH134" s="61"/>
      <c r="AI134" s="61"/>
      <c r="AJ134" s="61"/>
      <c r="AK134" s="61"/>
      <c r="AL134" s="63"/>
      <c r="AM134" s="63"/>
      <c r="AN134" s="63"/>
      <c r="AO134" s="63"/>
    </row>
    <row r="135" spans="1:41" ht="12.75">
      <c r="A135" s="61"/>
      <c r="B135" s="61"/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  <c r="Y135" s="61"/>
      <c r="Z135" s="61"/>
      <c r="AA135" s="61"/>
      <c r="AB135" s="61"/>
      <c r="AC135" s="61"/>
      <c r="AD135" s="61"/>
      <c r="AE135" s="61"/>
      <c r="AF135" s="61"/>
      <c r="AG135" s="61"/>
      <c r="AH135" s="61"/>
      <c r="AI135" s="61"/>
      <c r="AJ135" s="61"/>
      <c r="AK135" s="61"/>
      <c r="AL135" s="63"/>
      <c r="AM135" s="63"/>
      <c r="AN135" s="63"/>
      <c r="AO135" s="63"/>
    </row>
    <row r="136" spans="1:41" ht="12.75">
      <c r="A136" s="61"/>
      <c r="B136" s="61"/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/>
      <c r="AA136" s="61"/>
      <c r="AB136" s="61"/>
      <c r="AC136" s="61"/>
      <c r="AD136" s="61"/>
      <c r="AE136" s="61"/>
      <c r="AF136" s="61"/>
      <c r="AG136" s="61"/>
      <c r="AH136" s="61"/>
      <c r="AI136" s="61"/>
      <c r="AJ136" s="61"/>
      <c r="AK136" s="61"/>
      <c r="AL136" s="63"/>
      <c r="AM136" s="63"/>
      <c r="AN136" s="63"/>
      <c r="AO136" s="63"/>
    </row>
    <row r="137" spans="1:41" ht="12.75">
      <c r="A137" s="61"/>
      <c r="B137" s="61"/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  <c r="AA137" s="61"/>
      <c r="AB137" s="61"/>
      <c r="AC137" s="61"/>
      <c r="AD137" s="61"/>
      <c r="AE137" s="61"/>
      <c r="AF137" s="61"/>
      <c r="AG137" s="61"/>
      <c r="AH137" s="61"/>
      <c r="AI137" s="61"/>
      <c r="AJ137" s="61"/>
      <c r="AK137" s="61"/>
      <c r="AL137" s="63"/>
      <c r="AM137" s="63"/>
      <c r="AN137" s="63"/>
      <c r="AO137" s="63"/>
    </row>
    <row r="138" spans="1:41" ht="12.75">
      <c r="A138" s="61"/>
      <c r="B138" s="61"/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Y138" s="61"/>
      <c r="Z138" s="61"/>
      <c r="AA138" s="61"/>
      <c r="AB138" s="61"/>
      <c r="AC138" s="61"/>
      <c r="AD138" s="61"/>
      <c r="AE138" s="61"/>
      <c r="AF138" s="61"/>
      <c r="AG138" s="61"/>
      <c r="AH138" s="61"/>
      <c r="AI138" s="61"/>
      <c r="AJ138" s="61"/>
      <c r="AK138" s="61"/>
      <c r="AL138" s="63"/>
      <c r="AM138" s="63"/>
      <c r="AN138" s="63"/>
      <c r="AO138" s="63"/>
    </row>
    <row r="139" spans="1:41" ht="12.75">
      <c r="A139" s="61"/>
      <c r="B139" s="61"/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1"/>
      <c r="Z139" s="61"/>
      <c r="AA139" s="61"/>
      <c r="AB139" s="61"/>
      <c r="AC139" s="61"/>
      <c r="AD139" s="61"/>
      <c r="AE139" s="61"/>
      <c r="AF139" s="61"/>
      <c r="AG139" s="61"/>
      <c r="AH139" s="61"/>
      <c r="AI139" s="61"/>
      <c r="AJ139" s="61"/>
      <c r="AK139" s="61"/>
      <c r="AL139" s="63"/>
      <c r="AM139" s="63"/>
      <c r="AN139" s="63"/>
      <c r="AO139" s="63"/>
    </row>
    <row r="140" spans="1:41" ht="12.75">
      <c r="A140" s="61"/>
      <c r="B140" s="61"/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  <c r="Y140" s="61"/>
      <c r="Z140" s="61"/>
      <c r="AA140" s="61"/>
      <c r="AB140" s="61"/>
      <c r="AC140" s="61"/>
      <c r="AD140" s="61"/>
      <c r="AE140" s="61"/>
      <c r="AF140" s="61"/>
      <c r="AG140" s="61"/>
      <c r="AH140" s="61"/>
      <c r="AI140" s="61"/>
      <c r="AJ140" s="61"/>
      <c r="AK140" s="61"/>
      <c r="AL140" s="63"/>
      <c r="AM140" s="63"/>
      <c r="AN140" s="63"/>
      <c r="AO140" s="63"/>
    </row>
    <row r="141" spans="1:41" ht="12.75">
      <c r="A141" s="61"/>
      <c r="B141" s="61"/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1"/>
      <c r="Y141" s="61"/>
      <c r="Z141" s="61"/>
      <c r="AA141" s="61"/>
      <c r="AB141" s="61"/>
      <c r="AC141" s="61"/>
      <c r="AD141" s="61"/>
      <c r="AE141" s="61"/>
      <c r="AF141" s="61"/>
      <c r="AG141" s="61"/>
      <c r="AH141" s="61"/>
      <c r="AI141" s="61"/>
      <c r="AJ141" s="61"/>
      <c r="AK141" s="61"/>
      <c r="AL141" s="63"/>
      <c r="AM141" s="63"/>
      <c r="AN141" s="63"/>
      <c r="AO141" s="63"/>
    </row>
    <row r="142" spans="1:41" ht="12.75">
      <c r="A142" s="61"/>
      <c r="B142" s="61"/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Y142" s="61"/>
      <c r="Z142" s="61"/>
      <c r="AA142" s="61"/>
      <c r="AB142" s="61"/>
      <c r="AC142" s="61"/>
      <c r="AD142" s="61"/>
      <c r="AE142" s="61"/>
      <c r="AF142" s="61"/>
      <c r="AG142" s="61"/>
      <c r="AH142" s="61"/>
      <c r="AI142" s="61"/>
      <c r="AJ142" s="61"/>
      <c r="AK142" s="61"/>
      <c r="AL142" s="63"/>
      <c r="AM142" s="63"/>
      <c r="AN142" s="63"/>
      <c r="AO142" s="63"/>
    </row>
    <row r="143" spans="1:41" ht="12.75">
      <c r="A143" s="61"/>
      <c r="B143" s="61"/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1"/>
      <c r="Y143" s="61"/>
      <c r="Z143" s="61"/>
      <c r="AA143" s="61"/>
      <c r="AB143" s="61"/>
      <c r="AC143" s="61"/>
      <c r="AD143" s="61"/>
      <c r="AE143" s="61"/>
      <c r="AF143" s="61"/>
      <c r="AG143" s="61"/>
      <c r="AH143" s="61"/>
      <c r="AI143" s="61"/>
      <c r="AJ143" s="61"/>
      <c r="AK143" s="61"/>
      <c r="AL143" s="63"/>
      <c r="AM143" s="63"/>
      <c r="AN143" s="63"/>
      <c r="AO143" s="63"/>
    </row>
    <row r="144" spans="1:41" ht="12.75">
      <c r="A144" s="61"/>
      <c r="B144" s="61"/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  <c r="Y144" s="61"/>
      <c r="Z144" s="61"/>
      <c r="AA144" s="61"/>
      <c r="AB144" s="61"/>
      <c r="AC144" s="61"/>
      <c r="AD144" s="61"/>
      <c r="AE144" s="61"/>
      <c r="AF144" s="61"/>
      <c r="AG144" s="61"/>
      <c r="AH144" s="61"/>
      <c r="AI144" s="61"/>
      <c r="AJ144" s="61"/>
      <c r="AK144" s="61"/>
      <c r="AL144" s="63"/>
      <c r="AM144" s="63"/>
      <c r="AN144" s="63"/>
      <c r="AO144" s="63"/>
    </row>
  </sheetData>
  <sheetProtection selectLockedCells="1" selectUnlockedCells="1"/>
  <protectedRanges>
    <protectedRange sqref="AB40" name="範囲15"/>
    <protectedRange sqref="U35 AF35:AH35" name="範囲13"/>
    <protectedRange sqref="J35" name="範囲12"/>
    <protectedRange sqref="AE32:AH32 AF17:AH31 O17:O31" name="範囲11"/>
    <protectedRange sqref="C17:L30 N17:N30 P17:Z30" name="範囲10"/>
    <protectedRange sqref="Y8:AH12" name="範囲6"/>
    <protectedRange sqref="E8:N14" name="範囲5"/>
    <protectedRange sqref="AC6:AF6" name="範囲4"/>
    <protectedRange sqref="AA6 Y6" name="範囲3"/>
    <protectedRange sqref="V13:W13" name="範囲7_2"/>
    <protectedRange sqref="Y14:AH14" name="範囲6_2"/>
  </protectedRanges>
  <mergeCells count="110">
    <mergeCell ref="A3:AI3"/>
    <mergeCell ref="A4:AI4"/>
    <mergeCell ref="S6:W6"/>
    <mergeCell ref="X6:Y6"/>
    <mergeCell ref="Z6:AA6"/>
    <mergeCell ref="AC6:AD6"/>
    <mergeCell ref="AE6:AF6"/>
    <mergeCell ref="AG6:AH6"/>
    <mergeCell ref="B8:D8"/>
    <mergeCell ref="Q8:X8"/>
    <mergeCell ref="B9:D11"/>
    <mergeCell ref="E9:N11"/>
    <mergeCell ref="Q9:U12"/>
    <mergeCell ref="V9:AH12"/>
    <mergeCell ref="B12:D14"/>
    <mergeCell ref="E12:N14"/>
    <mergeCell ref="Q13:U14"/>
    <mergeCell ref="V13:AH14"/>
    <mergeCell ref="B16:B31"/>
    <mergeCell ref="D16:R16"/>
    <mergeCell ref="S16:V16"/>
    <mergeCell ref="W16:Z16"/>
    <mergeCell ref="AA16:AE16"/>
    <mergeCell ref="AF16:AH16"/>
    <mergeCell ref="D17:R17"/>
    <mergeCell ref="S17:V17"/>
    <mergeCell ref="W17:Z17"/>
    <mergeCell ref="AA17:AE17"/>
    <mergeCell ref="AF17:AH17"/>
    <mergeCell ref="D18:R18"/>
    <mergeCell ref="S18:V18"/>
    <mergeCell ref="W18:Z18"/>
    <mergeCell ref="AA18:AE18"/>
    <mergeCell ref="AF18:AH18"/>
    <mergeCell ref="D19:R19"/>
    <mergeCell ref="S19:V19"/>
    <mergeCell ref="W19:Z19"/>
    <mergeCell ref="AA19:AE19"/>
    <mergeCell ref="AF19:AH19"/>
    <mergeCell ref="D20:R20"/>
    <mergeCell ref="S20:V20"/>
    <mergeCell ref="W20:Z20"/>
    <mergeCell ref="AA20:AE20"/>
    <mergeCell ref="AF20:AH20"/>
    <mergeCell ref="D21:R21"/>
    <mergeCell ref="S21:V21"/>
    <mergeCell ref="W21:Z21"/>
    <mergeCell ref="AA21:AE21"/>
    <mergeCell ref="AF21:AH21"/>
    <mergeCell ref="D22:R22"/>
    <mergeCell ref="S22:V22"/>
    <mergeCell ref="W22:Z22"/>
    <mergeCell ref="AA22:AE22"/>
    <mergeCell ref="AF22:AH22"/>
    <mergeCell ref="D23:R23"/>
    <mergeCell ref="S23:V23"/>
    <mergeCell ref="W23:Z23"/>
    <mergeCell ref="AA23:AE23"/>
    <mergeCell ref="AF23:AH23"/>
    <mergeCell ref="D24:R24"/>
    <mergeCell ref="S24:V24"/>
    <mergeCell ref="W24:Z24"/>
    <mergeCell ref="AA24:AE24"/>
    <mergeCell ref="AF24:AH24"/>
    <mergeCell ref="D25:R25"/>
    <mergeCell ref="S25:V25"/>
    <mergeCell ref="W25:Z25"/>
    <mergeCell ref="AA25:AE25"/>
    <mergeCell ref="AF25:AH25"/>
    <mergeCell ref="D26:R26"/>
    <mergeCell ref="S26:V26"/>
    <mergeCell ref="W26:Z26"/>
    <mergeCell ref="AA26:AE26"/>
    <mergeCell ref="AF26:AH26"/>
    <mergeCell ref="D27:R27"/>
    <mergeCell ref="S27:V27"/>
    <mergeCell ref="W27:Z27"/>
    <mergeCell ref="AA27:AE27"/>
    <mergeCell ref="AF27:AH27"/>
    <mergeCell ref="D28:R28"/>
    <mergeCell ref="S28:V28"/>
    <mergeCell ref="W28:Z28"/>
    <mergeCell ref="AA28:AE28"/>
    <mergeCell ref="AF28:AH28"/>
    <mergeCell ref="D29:R29"/>
    <mergeCell ref="S29:V29"/>
    <mergeCell ref="W29:Z29"/>
    <mergeCell ref="AA29:AE29"/>
    <mergeCell ref="AF29:AH29"/>
    <mergeCell ref="D30:R30"/>
    <mergeCell ref="S30:V30"/>
    <mergeCell ref="W30:Z30"/>
    <mergeCell ref="AA30:AE30"/>
    <mergeCell ref="AF30:AH30"/>
    <mergeCell ref="C31:Z31"/>
    <mergeCell ref="AB31:AE31"/>
    <mergeCell ref="B34:B35"/>
    <mergeCell ref="D34:Y34"/>
    <mergeCell ref="Z34:AE34"/>
    <mergeCell ref="AF34:AH34"/>
    <mergeCell ref="D35:I35"/>
    <mergeCell ref="J35:L35"/>
    <mergeCell ref="R35:Y35"/>
    <mergeCell ref="AA35:AE35"/>
    <mergeCell ref="Z37:AE37"/>
    <mergeCell ref="AF37:AH37"/>
    <mergeCell ref="S40:X40"/>
    <mergeCell ref="Y40:AA40"/>
    <mergeCell ref="AB40:AE40"/>
    <mergeCell ref="AF40:AH40"/>
  </mergeCells>
  <conditionalFormatting sqref="C17:AF17">
    <cfRule type="expression" priority="3" dxfId="0" stopIfTrue="1">
      <formula>COUNTIF($C$17:$C$30,$C17)&gt;1</formula>
    </cfRule>
  </conditionalFormatting>
  <conditionalFormatting sqref="C18:AE30">
    <cfRule type="expression" priority="2" dxfId="0" stopIfTrue="1">
      <formula>COUNTIF($C$17:$C$30,$C18)&gt;1</formula>
    </cfRule>
  </conditionalFormatting>
  <conditionalFormatting sqref="AF18:AF30">
    <cfRule type="expression" priority="1" dxfId="0" stopIfTrue="1">
      <formula>COUNTIF($C$17:$C$30,$C18)&gt;1</formula>
    </cfRule>
  </conditionalFormatting>
  <dataValidations count="1">
    <dataValidation type="list" allowBlank="1" showInputMessage="1" showErrorMessage="1" sqref="J35">
      <formula1>"0,10,"</formula1>
    </dataValidation>
  </dataValidations>
  <printOptions horizontalCentered="1"/>
  <pageMargins left="0.5905511811023623" right="0.35433070866141736" top="0.7874015748031497" bottom="0.3937007874015748" header="0.5118110236220472" footer="0.5118110236220472"/>
  <pageSetup blackAndWhite="1" fitToHeight="0" fitToWidth="1" horizontalDpi="600" verticalDpi="600" orientation="portrait" paperSize="9" r:id="rId1"/>
  <headerFooter alignWithMargins="0">
    <oddHeader>&amp;R地域生活支援事業明細書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44"/>
  <sheetViews>
    <sheetView showGridLines="0" showZero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875" style="124" customWidth="1"/>
    <col min="2" max="2" width="3.125" style="124" customWidth="1"/>
    <col min="3" max="3" width="10.125" style="124" customWidth="1"/>
    <col min="4" max="4" width="5.375" style="124" customWidth="1"/>
    <col min="5" max="20" width="2.50390625" style="124" customWidth="1"/>
    <col min="21" max="21" width="1.12109375" style="124" customWidth="1"/>
    <col min="22" max="23" width="2.25390625" style="124" customWidth="1"/>
    <col min="24" max="24" width="2.375" style="124" customWidth="1"/>
    <col min="25" max="34" width="2.50390625" style="124" customWidth="1"/>
    <col min="35" max="37" width="1.875" style="124" customWidth="1"/>
    <col min="38" max="40" width="1.875" style="64" customWidth="1"/>
    <col min="41" max="41" width="2.50390625" style="64" customWidth="1"/>
    <col min="42" max="42" width="0" style="64" hidden="1" customWidth="1"/>
    <col min="43" max="16384" width="9.00390625" style="64" customWidth="1"/>
  </cols>
  <sheetData>
    <row r="1" spans="1:41" ht="15" customHeight="1">
      <c r="A1" s="340" t="s">
        <v>259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2" t="s">
        <v>47</v>
      </c>
      <c r="AJ1" s="61"/>
      <c r="AK1" s="61"/>
      <c r="AL1" s="63"/>
      <c r="AM1" s="63"/>
      <c r="AN1" s="63"/>
      <c r="AO1" s="63"/>
    </row>
    <row r="2" spans="1:41" ht="10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7"/>
      <c r="AJ2" s="68"/>
      <c r="AK2" s="61"/>
      <c r="AL2" s="63"/>
      <c r="AM2" s="63"/>
      <c r="AN2" s="63"/>
      <c r="AO2" s="63"/>
    </row>
    <row r="3" spans="1:41" ht="18" customHeight="1">
      <c r="A3" s="250" t="s">
        <v>36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  <c r="Z3" s="251"/>
      <c r="AA3" s="251"/>
      <c r="AB3" s="251"/>
      <c r="AC3" s="251"/>
      <c r="AD3" s="251"/>
      <c r="AE3" s="251"/>
      <c r="AF3" s="251"/>
      <c r="AG3" s="251"/>
      <c r="AH3" s="251"/>
      <c r="AI3" s="252"/>
      <c r="AJ3" s="69"/>
      <c r="AK3" s="70"/>
      <c r="AL3" s="71"/>
      <c r="AM3" s="71"/>
      <c r="AN3" s="71"/>
      <c r="AO3" s="71"/>
    </row>
    <row r="4" spans="1:41" ht="22.5" customHeight="1">
      <c r="A4" s="253" t="s">
        <v>48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54"/>
      <c r="W4" s="254"/>
      <c r="X4" s="254"/>
      <c r="Y4" s="254"/>
      <c r="Z4" s="254"/>
      <c r="AA4" s="254"/>
      <c r="AB4" s="254"/>
      <c r="AC4" s="254"/>
      <c r="AD4" s="254"/>
      <c r="AE4" s="254"/>
      <c r="AF4" s="254"/>
      <c r="AG4" s="254"/>
      <c r="AH4" s="254"/>
      <c r="AI4" s="255"/>
      <c r="AJ4" s="74"/>
      <c r="AK4" s="75"/>
      <c r="AL4" s="76"/>
      <c r="AM4" s="76"/>
      <c r="AN4" s="76"/>
      <c r="AO4" s="76"/>
    </row>
    <row r="5" spans="1:41" ht="12" customHeight="1">
      <c r="A5" s="77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9"/>
      <c r="AF5" s="79"/>
      <c r="AG5" s="78"/>
      <c r="AH5" s="78"/>
      <c r="AI5" s="80"/>
      <c r="AJ5" s="77"/>
      <c r="AK5" s="78"/>
      <c r="AL5" s="81"/>
      <c r="AM5" s="81"/>
      <c r="AN5" s="81"/>
      <c r="AO5" s="81"/>
    </row>
    <row r="6" spans="1:41" ht="18.75" customHeight="1">
      <c r="A6" s="77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263" t="s">
        <v>39</v>
      </c>
      <c r="T6" s="264"/>
      <c r="U6" s="264"/>
      <c r="V6" s="264"/>
      <c r="W6" s="265"/>
      <c r="X6" s="256">
        <f>'請求書'!F11</f>
        <v>0</v>
      </c>
      <c r="Y6" s="257"/>
      <c r="Z6" s="258">
        <f>'請求書'!I11</f>
        <v>0</v>
      </c>
      <c r="AA6" s="259"/>
      <c r="AB6" s="82" t="s">
        <v>11</v>
      </c>
      <c r="AC6" s="256">
        <f>'請求書'!O11</f>
        <v>0</v>
      </c>
      <c r="AD6" s="257"/>
      <c r="AE6" s="260">
        <f>'請求書'!R11</f>
        <v>0</v>
      </c>
      <c r="AF6" s="259"/>
      <c r="AG6" s="261" t="s">
        <v>12</v>
      </c>
      <c r="AH6" s="262"/>
      <c r="AI6" s="83"/>
      <c r="AJ6" s="84"/>
      <c r="AK6" s="85"/>
      <c r="AL6" s="85"/>
      <c r="AM6" s="85"/>
      <c r="AN6" s="86"/>
      <c r="AO6" s="81"/>
    </row>
    <row r="7" spans="1:41" ht="15.75" customHeight="1">
      <c r="A7" s="77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80"/>
      <c r="AJ7" s="77"/>
      <c r="AK7" s="78"/>
      <c r="AL7" s="81"/>
      <c r="AM7" s="81"/>
      <c r="AN7" s="81"/>
      <c r="AO7" s="81"/>
    </row>
    <row r="8" spans="1:41" ht="25.5" customHeight="1">
      <c r="A8" s="77"/>
      <c r="B8" s="266" t="s">
        <v>23</v>
      </c>
      <c r="C8" s="267"/>
      <c r="D8" s="268"/>
      <c r="E8" s="41"/>
      <c r="F8" s="42"/>
      <c r="G8" s="42"/>
      <c r="H8" s="42"/>
      <c r="I8" s="42"/>
      <c r="J8" s="42"/>
      <c r="K8" s="42"/>
      <c r="L8" s="42"/>
      <c r="M8" s="42"/>
      <c r="N8" s="43"/>
      <c r="O8" s="61"/>
      <c r="P8" s="61"/>
      <c r="Q8" s="263" t="s">
        <v>41</v>
      </c>
      <c r="R8" s="264"/>
      <c r="S8" s="264"/>
      <c r="T8" s="264"/>
      <c r="U8" s="264"/>
      <c r="V8" s="264"/>
      <c r="W8" s="264"/>
      <c r="X8" s="265"/>
      <c r="Y8" s="55" t="str">
        <f>IF('請求書'!V24=0,"0",'請求書'!V24)</f>
        <v>0</v>
      </c>
      <c r="Z8" s="56" t="str">
        <f>IF('請求書'!Y24=0,"0",'請求書'!Y24)</f>
        <v>0</v>
      </c>
      <c r="AA8" s="56" t="str">
        <f>IF('請求書'!AB24=0,"0",'請求書'!AB24)</f>
        <v>0</v>
      </c>
      <c r="AB8" s="56" t="str">
        <f>IF('請求書'!AE24=0,"0",'請求書'!AE24)</f>
        <v>0</v>
      </c>
      <c r="AC8" s="56" t="str">
        <f>IF('請求書'!AH24=0,"0",'請求書'!AH24)</f>
        <v>0</v>
      </c>
      <c r="AD8" s="56" t="str">
        <f>IF('請求書'!AK24=0,"0",'請求書'!AK24)</f>
        <v>0</v>
      </c>
      <c r="AE8" s="56" t="str">
        <f>IF('請求書'!AN24=0,"0",'請求書'!AN24)</f>
        <v>0</v>
      </c>
      <c r="AF8" s="56" t="str">
        <f>IF('請求書'!AQ24=0,"0",'請求書'!AQ24)</f>
        <v>0</v>
      </c>
      <c r="AG8" s="56" t="str">
        <f>IF('請求書'!AT24=0,"0",'請求書'!AT24)</f>
        <v>0</v>
      </c>
      <c r="AH8" s="57" t="str">
        <f>IF('請求書'!AW24=0,"0",'請求書'!AW24)</f>
        <v>0</v>
      </c>
      <c r="AI8" s="83"/>
      <c r="AJ8" s="84"/>
      <c r="AK8" s="85"/>
      <c r="AL8" s="85"/>
      <c r="AM8" s="85"/>
      <c r="AN8" s="85"/>
      <c r="AO8" s="81"/>
    </row>
    <row r="9" spans="1:41" ht="12" customHeight="1">
      <c r="A9" s="77"/>
      <c r="B9" s="269" t="s">
        <v>25</v>
      </c>
      <c r="C9" s="270"/>
      <c r="D9" s="271"/>
      <c r="E9" s="302"/>
      <c r="F9" s="303"/>
      <c r="G9" s="303"/>
      <c r="H9" s="303"/>
      <c r="I9" s="303"/>
      <c r="J9" s="303"/>
      <c r="K9" s="303"/>
      <c r="L9" s="303"/>
      <c r="M9" s="303"/>
      <c r="N9" s="304"/>
      <c r="O9" s="61"/>
      <c r="P9" s="61"/>
      <c r="Q9" s="269" t="s">
        <v>30</v>
      </c>
      <c r="R9" s="270"/>
      <c r="S9" s="270"/>
      <c r="T9" s="270"/>
      <c r="U9" s="271"/>
      <c r="V9" s="269">
        <f>'請求書'!AA28</f>
        <v>0</v>
      </c>
      <c r="W9" s="270"/>
      <c r="X9" s="270"/>
      <c r="Y9" s="270"/>
      <c r="Z9" s="270"/>
      <c r="AA9" s="270"/>
      <c r="AB9" s="270"/>
      <c r="AC9" s="270"/>
      <c r="AD9" s="270"/>
      <c r="AE9" s="270"/>
      <c r="AF9" s="270"/>
      <c r="AG9" s="270"/>
      <c r="AH9" s="271"/>
      <c r="AI9" s="87"/>
      <c r="AJ9" s="88"/>
      <c r="AK9" s="89"/>
      <c r="AL9" s="89"/>
      <c r="AM9" s="89"/>
      <c r="AN9" s="89"/>
      <c r="AO9" s="81"/>
    </row>
    <row r="10" spans="1:41" ht="12" customHeight="1">
      <c r="A10" s="77"/>
      <c r="B10" s="272"/>
      <c r="C10" s="273"/>
      <c r="D10" s="274"/>
      <c r="E10" s="305"/>
      <c r="F10" s="306"/>
      <c r="G10" s="306"/>
      <c r="H10" s="306"/>
      <c r="I10" s="306"/>
      <c r="J10" s="306"/>
      <c r="K10" s="306"/>
      <c r="L10" s="306"/>
      <c r="M10" s="306"/>
      <c r="N10" s="307"/>
      <c r="O10" s="61"/>
      <c r="P10" s="61"/>
      <c r="Q10" s="272"/>
      <c r="R10" s="273"/>
      <c r="S10" s="273"/>
      <c r="T10" s="273"/>
      <c r="U10" s="274"/>
      <c r="V10" s="272"/>
      <c r="W10" s="273"/>
      <c r="X10" s="273"/>
      <c r="Y10" s="273"/>
      <c r="Z10" s="273"/>
      <c r="AA10" s="273"/>
      <c r="AB10" s="273"/>
      <c r="AC10" s="273"/>
      <c r="AD10" s="273"/>
      <c r="AE10" s="273"/>
      <c r="AF10" s="273"/>
      <c r="AG10" s="273"/>
      <c r="AH10" s="274"/>
      <c r="AI10" s="87"/>
      <c r="AJ10" s="88"/>
      <c r="AK10" s="89"/>
      <c r="AL10" s="89"/>
      <c r="AM10" s="89"/>
      <c r="AN10" s="89"/>
      <c r="AO10" s="81"/>
    </row>
    <row r="11" spans="1:41" ht="12" customHeight="1">
      <c r="A11" s="77"/>
      <c r="B11" s="275"/>
      <c r="C11" s="276"/>
      <c r="D11" s="277"/>
      <c r="E11" s="308"/>
      <c r="F11" s="309"/>
      <c r="G11" s="309"/>
      <c r="H11" s="309"/>
      <c r="I11" s="309"/>
      <c r="J11" s="309"/>
      <c r="K11" s="309"/>
      <c r="L11" s="309"/>
      <c r="M11" s="309"/>
      <c r="N11" s="310"/>
      <c r="O11" s="61"/>
      <c r="P11" s="61"/>
      <c r="Q11" s="272"/>
      <c r="R11" s="273"/>
      <c r="S11" s="273"/>
      <c r="T11" s="273"/>
      <c r="U11" s="274"/>
      <c r="V11" s="272"/>
      <c r="W11" s="273"/>
      <c r="X11" s="273"/>
      <c r="Y11" s="273"/>
      <c r="Z11" s="273"/>
      <c r="AA11" s="273"/>
      <c r="AB11" s="273"/>
      <c r="AC11" s="273"/>
      <c r="AD11" s="273"/>
      <c r="AE11" s="273"/>
      <c r="AF11" s="273"/>
      <c r="AG11" s="273"/>
      <c r="AH11" s="274"/>
      <c r="AI11" s="87"/>
      <c r="AJ11" s="88"/>
      <c r="AK11" s="89"/>
      <c r="AL11" s="89"/>
      <c r="AM11" s="89"/>
      <c r="AN11" s="89"/>
      <c r="AO11" s="81"/>
    </row>
    <row r="12" spans="1:41" ht="12" customHeight="1">
      <c r="A12" s="77"/>
      <c r="B12" s="269" t="s">
        <v>24</v>
      </c>
      <c r="C12" s="270"/>
      <c r="D12" s="271"/>
      <c r="E12" s="302"/>
      <c r="F12" s="303"/>
      <c r="G12" s="303"/>
      <c r="H12" s="303"/>
      <c r="I12" s="303"/>
      <c r="J12" s="303"/>
      <c r="K12" s="303"/>
      <c r="L12" s="303"/>
      <c r="M12" s="303"/>
      <c r="N12" s="304"/>
      <c r="O12" s="61"/>
      <c r="P12" s="61"/>
      <c r="Q12" s="275"/>
      <c r="R12" s="276"/>
      <c r="S12" s="276"/>
      <c r="T12" s="276"/>
      <c r="U12" s="277"/>
      <c r="V12" s="275"/>
      <c r="W12" s="276"/>
      <c r="X12" s="276"/>
      <c r="Y12" s="276"/>
      <c r="Z12" s="276"/>
      <c r="AA12" s="276"/>
      <c r="AB12" s="276"/>
      <c r="AC12" s="276"/>
      <c r="AD12" s="276"/>
      <c r="AE12" s="276"/>
      <c r="AF12" s="276"/>
      <c r="AG12" s="276"/>
      <c r="AH12" s="277"/>
      <c r="AI12" s="87"/>
      <c r="AJ12" s="88"/>
      <c r="AK12" s="89"/>
      <c r="AL12" s="89"/>
      <c r="AM12" s="89"/>
      <c r="AN12" s="89"/>
      <c r="AO12" s="81"/>
    </row>
    <row r="13" spans="1:41" ht="12" customHeight="1">
      <c r="A13" s="77"/>
      <c r="B13" s="272"/>
      <c r="C13" s="273"/>
      <c r="D13" s="274"/>
      <c r="E13" s="305"/>
      <c r="F13" s="306"/>
      <c r="G13" s="306"/>
      <c r="H13" s="306"/>
      <c r="I13" s="306"/>
      <c r="J13" s="306"/>
      <c r="K13" s="306"/>
      <c r="L13" s="306"/>
      <c r="M13" s="306"/>
      <c r="N13" s="307"/>
      <c r="O13" s="61"/>
      <c r="P13" s="61"/>
      <c r="Q13" s="278" t="s">
        <v>5</v>
      </c>
      <c r="R13" s="279"/>
      <c r="S13" s="279"/>
      <c r="T13" s="279"/>
      <c r="U13" s="280"/>
      <c r="V13" s="296">
        <f>'明細書１'!V13</f>
      </c>
      <c r="W13" s="297"/>
      <c r="X13" s="297"/>
      <c r="Y13" s="297"/>
      <c r="Z13" s="297"/>
      <c r="AA13" s="297"/>
      <c r="AB13" s="297"/>
      <c r="AC13" s="297"/>
      <c r="AD13" s="297"/>
      <c r="AE13" s="297"/>
      <c r="AF13" s="297"/>
      <c r="AG13" s="297"/>
      <c r="AH13" s="298"/>
      <c r="AI13" s="87"/>
      <c r="AJ13" s="88"/>
      <c r="AK13" s="89"/>
      <c r="AL13" s="89"/>
      <c r="AM13" s="89"/>
      <c r="AN13" s="89"/>
      <c r="AO13" s="81"/>
    </row>
    <row r="14" spans="1:41" ht="12" customHeight="1">
      <c r="A14" s="77"/>
      <c r="B14" s="275"/>
      <c r="C14" s="276"/>
      <c r="D14" s="277"/>
      <c r="E14" s="308"/>
      <c r="F14" s="309"/>
      <c r="G14" s="309"/>
      <c r="H14" s="309"/>
      <c r="I14" s="309"/>
      <c r="J14" s="309"/>
      <c r="K14" s="309"/>
      <c r="L14" s="309"/>
      <c r="M14" s="309"/>
      <c r="N14" s="310"/>
      <c r="O14" s="61"/>
      <c r="P14" s="61"/>
      <c r="Q14" s="281"/>
      <c r="R14" s="282"/>
      <c r="S14" s="282"/>
      <c r="T14" s="282"/>
      <c r="U14" s="283"/>
      <c r="V14" s="299"/>
      <c r="W14" s="300"/>
      <c r="X14" s="300"/>
      <c r="Y14" s="300"/>
      <c r="Z14" s="300"/>
      <c r="AA14" s="300"/>
      <c r="AB14" s="300"/>
      <c r="AC14" s="300"/>
      <c r="AD14" s="300"/>
      <c r="AE14" s="300"/>
      <c r="AF14" s="300"/>
      <c r="AG14" s="300"/>
      <c r="AH14" s="301"/>
      <c r="AI14" s="87"/>
      <c r="AJ14" s="88"/>
      <c r="AK14" s="89"/>
      <c r="AL14" s="89"/>
      <c r="AM14" s="89"/>
      <c r="AN14" s="89"/>
      <c r="AO14" s="81"/>
    </row>
    <row r="15" spans="1:41" ht="15.75" customHeight="1">
      <c r="A15" s="77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61"/>
      <c r="P15" s="61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90"/>
      <c r="AI15" s="73"/>
      <c r="AJ15" s="91"/>
      <c r="AK15" s="92"/>
      <c r="AL15" s="92"/>
      <c r="AM15" s="92"/>
      <c r="AN15" s="92"/>
      <c r="AO15" s="81"/>
    </row>
    <row r="16" spans="1:41" ht="19.5" customHeight="1">
      <c r="A16" s="77"/>
      <c r="B16" s="287" t="s">
        <v>31</v>
      </c>
      <c r="C16" s="93" t="s">
        <v>52</v>
      </c>
      <c r="D16" s="319" t="s">
        <v>53</v>
      </c>
      <c r="E16" s="264"/>
      <c r="F16" s="264"/>
      <c r="G16" s="264"/>
      <c r="H16" s="264"/>
      <c r="I16" s="264"/>
      <c r="J16" s="264"/>
      <c r="K16" s="264"/>
      <c r="L16" s="264"/>
      <c r="M16" s="264"/>
      <c r="N16" s="264"/>
      <c r="O16" s="264"/>
      <c r="P16" s="264"/>
      <c r="Q16" s="264"/>
      <c r="R16" s="265"/>
      <c r="S16" s="263" t="s">
        <v>22</v>
      </c>
      <c r="T16" s="264"/>
      <c r="U16" s="264"/>
      <c r="V16" s="265"/>
      <c r="W16" s="263" t="s">
        <v>38</v>
      </c>
      <c r="X16" s="264"/>
      <c r="Y16" s="264"/>
      <c r="Z16" s="265"/>
      <c r="AA16" s="263" t="s">
        <v>46</v>
      </c>
      <c r="AB16" s="264"/>
      <c r="AC16" s="264"/>
      <c r="AD16" s="264"/>
      <c r="AE16" s="265"/>
      <c r="AF16" s="263" t="s">
        <v>51</v>
      </c>
      <c r="AG16" s="264"/>
      <c r="AH16" s="265"/>
      <c r="AI16" s="94"/>
      <c r="AJ16" s="95"/>
      <c r="AK16" s="96"/>
      <c r="AL16" s="97"/>
      <c r="AM16" s="97"/>
      <c r="AN16" s="97"/>
      <c r="AO16" s="81"/>
    </row>
    <row r="17" spans="1:41" ht="24" customHeight="1">
      <c r="A17" s="77"/>
      <c r="B17" s="288"/>
      <c r="C17" s="49"/>
      <c r="D17" s="290">
        <f>IF(C17="","",VLOOKUP(C17,サービスコード!B:D,2,FALSE))</f>
      </c>
      <c r="E17" s="291"/>
      <c r="F17" s="291"/>
      <c r="G17" s="291"/>
      <c r="H17" s="291"/>
      <c r="I17" s="291"/>
      <c r="J17" s="291"/>
      <c r="K17" s="291"/>
      <c r="L17" s="291"/>
      <c r="M17" s="291"/>
      <c r="N17" s="291"/>
      <c r="O17" s="291"/>
      <c r="P17" s="291"/>
      <c r="Q17" s="291"/>
      <c r="R17" s="292"/>
      <c r="S17" s="293">
        <f>IF(C17="","",VLOOKUP(C17,サービスコード!B:D,3,FALSE))</f>
      </c>
      <c r="T17" s="294"/>
      <c r="U17" s="294"/>
      <c r="V17" s="295"/>
      <c r="W17" s="284"/>
      <c r="X17" s="285"/>
      <c r="Y17" s="285"/>
      <c r="Z17" s="286"/>
      <c r="AA17" s="311">
        <f>IF(C17="","",S17*W17)</f>
      </c>
      <c r="AB17" s="312"/>
      <c r="AC17" s="312"/>
      <c r="AD17" s="312"/>
      <c r="AE17" s="313"/>
      <c r="AF17" s="244"/>
      <c r="AG17" s="245"/>
      <c r="AH17" s="246"/>
      <c r="AI17" s="125">
        <f aca="true" t="shared" si="0" ref="AI17:AI30">IF(COUNTIF(C$17:C$30,C17)&gt;1,"★同じサービスコードは一行にまとめてください。","")</f>
      </c>
      <c r="AJ17" s="88"/>
      <c r="AK17" s="89"/>
      <c r="AL17" s="89"/>
      <c r="AM17" s="89"/>
      <c r="AN17" s="89"/>
      <c r="AO17" s="81"/>
    </row>
    <row r="18" spans="1:41" ht="24" customHeight="1">
      <c r="A18" s="77"/>
      <c r="B18" s="288"/>
      <c r="C18" s="49"/>
      <c r="D18" s="290">
        <f>IF(C18="","",VLOOKUP(C18,サービスコード!B:D,2,FALSE))</f>
      </c>
      <c r="E18" s="291"/>
      <c r="F18" s="291"/>
      <c r="G18" s="291"/>
      <c r="H18" s="291"/>
      <c r="I18" s="291"/>
      <c r="J18" s="291"/>
      <c r="K18" s="291"/>
      <c r="L18" s="291"/>
      <c r="M18" s="291"/>
      <c r="N18" s="291"/>
      <c r="O18" s="291"/>
      <c r="P18" s="291"/>
      <c r="Q18" s="291"/>
      <c r="R18" s="292"/>
      <c r="S18" s="293">
        <f>IF(C18="","",VLOOKUP(C18,サービスコード!B:D,3,FALSE))</f>
      </c>
      <c r="T18" s="294"/>
      <c r="U18" s="294"/>
      <c r="V18" s="295"/>
      <c r="W18" s="284"/>
      <c r="X18" s="285"/>
      <c r="Y18" s="285"/>
      <c r="Z18" s="286"/>
      <c r="AA18" s="311">
        <f aca="true" t="shared" si="1" ref="AA18:AA30">IF(C18="","",S18*W18)</f>
      </c>
      <c r="AB18" s="312"/>
      <c r="AC18" s="312"/>
      <c r="AD18" s="312"/>
      <c r="AE18" s="313"/>
      <c r="AF18" s="244"/>
      <c r="AG18" s="245"/>
      <c r="AH18" s="246"/>
      <c r="AI18" s="125">
        <f t="shared" si="0"/>
      </c>
      <c r="AJ18" s="99"/>
      <c r="AK18" s="100"/>
      <c r="AL18" s="100"/>
      <c r="AM18" s="100"/>
      <c r="AN18" s="100"/>
      <c r="AO18" s="81"/>
    </row>
    <row r="19" spans="1:41" ht="24" customHeight="1">
      <c r="A19" s="77"/>
      <c r="B19" s="288"/>
      <c r="C19" s="49"/>
      <c r="D19" s="290">
        <f>IF(C19="","",VLOOKUP(C19,サービスコード!B:D,2,FALSE))</f>
      </c>
      <c r="E19" s="291"/>
      <c r="F19" s="291"/>
      <c r="G19" s="291"/>
      <c r="H19" s="291"/>
      <c r="I19" s="291"/>
      <c r="J19" s="291"/>
      <c r="K19" s="291"/>
      <c r="L19" s="291"/>
      <c r="M19" s="291"/>
      <c r="N19" s="291"/>
      <c r="O19" s="291"/>
      <c r="P19" s="291"/>
      <c r="Q19" s="291"/>
      <c r="R19" s="292"/>
      <c r="S19" s="293">
        <f>IF(C19="","",VLOOKUP(C19,サービスコード!B:D,3,FALSE))</f>
      </c>
      <c r="T19" s="294"/>
      <c r="U19" s="294"/>
      <c r="V19" s="295"/>
      <c r="W19" s="284"/>
      <c r="X19" s="285"/>
      <c r="Y19" s="285"/>
      <c r="Z19" s="286"/>
      <c r="AA19" s="311">
        <f t="shared" si="1"/>
      </c>
      <c r="AB19" s="312"/>
      <c r="AC19" s="312"/>
      <c r="AD19" s="312"/>
      <c r="AE19" s="313"/>
      <c r="AF19" s="244"/>
      <c r="AG19" s="245"/>
      <c r="AH19" s="246"/>
      <c r="AI19" s="125">
        <f t="shared" si="0"/>
      </c>
      <c r="AJ19" s="99"/>
      <c r="AK19" s="100"/>
      <c r="AL19" s="100"/>
      <c r="AM19" s="100"/>
      <c r="AN19" s="100"/>
      <c r="AO19" s="81"/>
    </row>
    <row r="20" spans="1:41" ht="24" customHeight="1">
      <c r="A20" s="77"/>
      <c r="B20" s="288"/>
      <c r="C20" s="49"/>
      <c r="D20" s="290">
        <f>IF(C20="","",VLOOKUP(C20,サービスコード!B:D,2,FALSE))</f>
      </c>
      <c r="E20" s="291"/>
      <c r="F20" s="291"/>
      <c r="G20" s="291"/>
      <c r="H20" s="291"/>
      <c r="I20" s="291"/>
      <c r="J20" s="291"/>
      <c r="K20" s="291"/>
      <c r="L20" s="291"/>
      <c r="M20" s="291"/>
      <c r="N20" s="291"/>
      <c r="O20" s="291"/>
      <c r="P20" s="291"/>
      <c r="Q20" s="291"/>
      <c r="R20" s="292"/>
      <c r="S20" s="293">
        <f>IF(C20="","",VLOOKUP(C20,サービスコード!B:D,3,FALSE))</f>
      </c>
      <c r="T20" s="294"/>
      <c r="U20" s="294"/>
      <c r="V20" s="295"/>
      <c r="W20" s="284"/>
      <c r="X20" s="285"/>
      <c r="Y20" s="285"/>
      <c r="Z20" s="286"/>
      <c r="AA20" s="311">
        <f t="shared" si="1"/>
      </c>
      <c r="AB20" s="312"/>
      <c r="AC20" s="312"/>
      <c r="AD20" s="312"/>
      <c r="AE20" s="313"/>
      <c r="AF20" s="244"/>
      <c r="AG20" s="245"/>
      <c r="AH20" s="246"/>
      <c r="AI20" s="125">
        <f t="shared" si="0"/>
      </c>
      <c r="AJ20" s="99"/>
      <c r="AK20" s="100"/>
      <c r="AL20" s="100"/>
      <c r="AM20" s="100"/>
      <c r="AN20" s="100"/>
      <c r="AO20" s="81"/>
    </row>
    <row r="21" spans="1:41" ht="24" customHeight="1">
      <c r="A21" s="77"/>
      <c r="B21" s="288"/>
      <c r="C21" s="49"/>
      <c r="D21" s="290">
        <f>IF(C21="","",VLOOKUP(C21,サービスコード!B:D,2,FALSE))</f>
      </c>
      <c r="E21" s="291"/>
      <c r="F21" s="291"/>
      <c r="G21" s="291"/>
      <c r="H21" s="291"/>
      <c r="I21" s="291"/>
      <c r="J21" s="291"/>
      <c r="K21" s="291"/>
      <c r="L21" s="291"/>
      <c r="M21" s="291"/>
      <c r="N21" s="291"/>
      <c r="O21" s="291"/>
      <c r="P21" s="291"/>
      <c r="Q21" s="291"/>
      <c r="R21" s="292"/>
      <c r="S21" s="293">
        <f>IF(C21="","",VLOOKUP(C21,サービスコード!B:D,3,FALSE))</f>
      </c>
      <c r="T21" s="294"/>
      <c r="U21" s="294"/>
      <c r="V21" s="295"/>
      <c r="W21" s="284"/>
      <c r="X21" s="285"/>
      <c r="Y21" s="285"/>
      <c r="Z21" s="286"/>
      <c r="AA21" s="311">
        <f t="shared" si="1"/>
      </c>
      <c r="AB21" s="312"/>
      <c r="AC21" s="312"/>
      <c r="AD21" s="312"/>
      <c r="AE21" s="313"/>
      <c r="AF21" s="244"/>
      <c r="AG21" s="245"/>
      <c r="AH21" s="246"/>
      <c r="AI21" s="125">
        <f t="shared" si="0"/>
      </c>
      <c r="AJ21" s="99"/>
      <c r="AK21" s="100"/>
      <c r="AL21" s="100"/>
      <c r="AM21" s="100"/>
      <c r="AN21" s="100"/>
      <c r="AO21" s="81"/>
    </row>
    <row r="22" spans="1:41" ht="24" customHeight="1">
      <c r="A22" s="77"/>
      <c r="B22" s="288"/>
      <c r="C22" s="49"/>
      <c r="D22" s="290">
        <f>IF(C22="","",VLOOKUP(C22,サービスコード!B:D,2,FALSE))</f>
      </c>
      <c r="E22" s="291"/>
      <c r="F22" s="291"/>
      <c r="G22" s="291"/>
      <c r="H22" s="291"/>
      <c r="I22" s="291"/>
      <c r="J22" s="291"/>
      <c r="K22" s="291"/>
      <c r="L22" s="291"/>
      <c r="M22" s="291"/>
      <c r="N22" s="291"/>
      <c r="O22" s="291"/>
      <c r="P22" s="291"/>
      <c r="Q22" s="291"/>
      <c r="R22" s="292"/>
      <c r="S22" s="293">
        <f>IF(C22="","",VLOOKUP(C22,サービスコード!B:D,3,FALSE))</f>
      </c>
      <c r="T22" s="294"/>
      <c r="U22" s="294"/>
      <c r="V22" s="295"/>
      <c r="W22" s="284"/>
      <c r="X22" s="285"/>
      <c r="Y22" s="285"/>
      <c r="Z22" s="286"/>
      <c r="AA22" s="311">
        <f t="shared" si="1"/>
      </c>
      <c r="AB22" s="312"/>
      <c r="AC22" s="312"/>
      <c r="AD22" s="312"/>
      <c r="AE22" s="313"/>
      <c r="AF22" s="244"/>
      <c r="AG22" s="245"/>
      <c r="AH22" s="246"/>
      <c r="AI22" s="125">
        <f t="shared" si="0"/>
      </c>
      <c r="AJ22" s="99"/>
      <c r="AK22" s="100"/>
      <c r="AL22" s="100"/>
      <c r="AM22" s="100"/>
      <c r="AN22" s="100"/>
      <c r="AO22" s="81"/>
    </row>
    <row r="23" spans="1:41" ht="24" customHeight="1">
      <c r="A23" s="77"/>
      <c r="B23" s="288"/>
      <c r="C23" s="49"/>
      <c r="D23" s="290">
        <f>IF(C23="","",VLOOKUP(C23,サービスコード!B:D,2,FALSE))</f>
      </c>
      <c r="E23" s="291"/>
      <c r="F23" s="291"/>
      <c r="G23" s="291"/>
      <c r="H23" s="291"/>
      <c r="I23" s="291"/>
      <c r="J23" s="291"/>
      <c r="K23" s="291"/>
      <c r="L23" s="291"/>
      <c r="M23" s="291"/>
      <c r="N23" s="291"/>
      <c r="O23" s="291"/>
      <c r="P23" s="291"/>
      <c r="Q23" s="291"/>
      <c r="R23" s="292"/>
      <c r="S23" s="293">
        <f>IF(C23="","",VLOOKUP(C23,サービスコード!B:D,3,FALSE))</f>
      </c>
      <c r="T23" s="294"/>
      <c r="U23" s="294"/>
      <c r="V23" s="295"/>
      <c r="W23" s="284"/>
      <c r="X23" s="285"/>
      <c r="Y23" s="285"/>
      <c r="Z23" s="286"/>
      <c r="AA23" s="311">
        <f t="shared" si="1"/>
      </c>
      <c r="AB23" s="312"/>
      <c r="AC23" s="312"/>
      <c r="AD23" s="312"/>
      <c r="AE23" s="313"/>
      <c r="AF23" s="244"/>
      <c r="AG23" s="245"/>
      <c r="AH23" s="246"/>
      <c r="AI23" s="125">
        <f t="shared" si="0"/>
      </c>
      <c r="AJ23" s="99"/>
      <c r="AK23" s="100"/>
      <c r="AL23" s="100"/>
      <c r="AM23" s="100"/>
      <c r="AN23" s="100"/>
      <c r="AO23" s="81"/>
    </row>
    <row r="24" spans="1:41" ht="24" customHeight="1">
      <c r="A24" s="77"/>
      <c r="B24" s="288"/>
      <c r="C24" s="49"/>
      <c r="D24" s="290">
        <f>IF(C24="","",VLOOKUP(C24,サービスコード!B:D,2,FALSE))</f>
      </c>
      <c r="E24" s="291"/>
      <c r="F24" s="291"/>
      <c r="G24" s="291"/>
      <c r="H24" s="291"/>
      <c r="I24" s="291"/>
      <c r="J24" s="291"/>
      <c r="K24" s="291"/>
      <c r="L24" s="291"/>
      <c r="M24" s="291"/>
      <c r="N24" s="291"/>
      <c r="O24" s="291"/>
      <c r="P24" s="291"/>
      <c r="Q24" s="291"/>
      <c r="R24" s="292"/>
      <c r="S24" s="293">
        <f>IF(C24="","",VLOOKUP(C24,サービスコード!B:D,3,FALSE))</f>
      </c>
      <c r="T24" s="294"/>
      <c r="U24" s="294"/>
      <c r="V24" s="295"/>
      <c r="W24" s="284"/>
      <c r="X24" s="285"/>
      <c r="Y24" s="285"/>
      <c r="Z24" s="286"/>
      <c r="AA24" s="311">
        <f t="shared" si="1"/>
      </c>
      <c r="AB24" s="312"/>
      <c r="AC24" s="312"/>
      <c r="AD24" s="312"/>
      <c r="AE24" s="313"/>
      <c r="AF24" s="244"/>
      <c r="AG24" s="245"/>
      <c r="AH24" s="246"/>
      <c r="AI24" s="125">
        <f t="shared" si="0"/>
      </c>
      <c r="AJ24" s="99"/>
      <c r="AK24" s="100"/>
      <c r="AL24" s="100"/>
      <c r="AM24" s="100"/>
      <c r="AN24" s="100"/>
      <c r="AO24" s="81"/>
    </row>
    <row r="25" spans="1:41" ht="24" customHeight="1">
      <c r="A25" s="77"/>
      <c r="B25" s="288"/>
      <c r="C25" s="49"/>
      <c r="D25" s="290">
        <f>IF(C25="","",VLOOKUP(C25,サービスコード!B:D,2,FALSE))</f>
      </c>
      <c r="E25" s="291"/>
      <c r="F25" s="291"/>
      <c r="G25" s="291"/>
      <c r="H25" s="291"/>
      <c r="I25" s="291"/>
      <c r="J25" s="291"/>
      <c r="K25" s="291"/>
      <c r="L25" s="291"/>
      <c r="M25" s="291"/>
      <c r="N25" s="291"/>
      <c r="O25" s="291"/>
      <c r="P25" s="291"/>
      <c r="Q25" s="291"/>
      <c r="R25" s="292"/>
      <c r="S25" s="293">
        <f>IF(C25="","",VLOOKUP(C25,サービスコード!B:D,3,FALSE))</f>
      </c>
      <c r="T25" s="294"/>
      <c r="U25" s="294"/>
      <c r="V25" s="295"/>
      <c r="W25" s="284"/>
      <c r="X25" s="285"/>
      <c r="Y25" s="285"/>
      <c r="Z25" s="286"/>
      <c r="AA25" s="311">
        <f t="shared" si="1"/>
      </c>
      <c r="AB25" s="312"/>
      <c r="AC25" s="312"/>
      <c r="AD25" s="312"/>
      <c r="AE25" s="313"/>
      <c r="AF25" s="244"/>
      <c r="AG25" s="245"/>
      <c r="AH25" s="246"/>
      <c r="AI25" s="125">
        <f t="shared" si="0"/>
      </c>
      <c r="AJ25" s="99"/>
      <c r="AK25" s="100"/>
      <c r="AL25" s="100"/>
      <c r="AM25" s="100"/>
      <c r="AN25" s="100"/>
      <c r="AO25" s="81"/>
    </row>
    <row r="26" spans="1:41" ht="24" customHeight="1">
      <c r="A26" s="77"/>
      <c r="B26" s="288"/>
      <c r="C26" s="49"/>
      <c r="D26" s="290">
        <f>IF(C26="","",VLOOKUP(C26,サービスコード!B:D,2,FALSE))</f>
      </c>
      <c r="E26" s="291"/>
      <c r="F26" s="291"/>
      <c r="G26" s="291"/>
      <c r="H26" s="291"/>
      <c r="I26" s="291"/>
      <c r="J26" s="291"/>
      <c r="K26" s="291"/>
      <c r="L26" s="291"/>
      <c r="M26" s="291"/>
      <c r="N26" s="291"/>
      <c r="O26" s="291"/>
      <c r="P26" s="291"/>
      <c r="Q26" s="291"/>
      <c r="R26" s="292"/>
      <c r="S26" s="293">
        <f>IF(C26="","",VLOOKUP(C26,サービスコード!B:D,3,FALSE))</f>
      </c>
      <c r="T26" s="294"/>
      <c r="U26" s="294"/>
      <c r="V26" s="295"/>
      <c r="W26" s="284"/>
      <c r="X26" s="285"/>
      <c r="Y26" s="285"/>
      <c r="Z26" s="286"/>
      <c r="AA26" s="311">
        <f t="shared" si="1"/>
      </c>
      <c r="AB26" s="312"/>
      <c r="AC26" s="312"/>
      <c r="AD26" s="312"/>
      <c r="AE26" s="313"/>
      <c r="AF26" s="244"/>
      <c r="AG26" s="245"/>
      <c r="AH26" s="246"/>
      <c r="AI26" s="125">
        <f t="shared" si="0"/>
      </c>
      <c r="AJ26" s="99"/>
      <c r="AK26" s="100"/>
      <c r="AL26" s="100"/>
      <c r="AM26" s="100"/>
      <c r="AN26" s="100"/>
      <c r="AO26" s="81"/>
    </row>
    <row r="27" spans="1:41" ht="24" customHeight="1">
      <c r="A27" s="77"/>
      <c r="B27" s="288"/>
      <c r="C27" s="49"/>
      <c r="D27" s="290">
        <f>IF(C27="","",VLOOKUP(C27,サービスコード!B:D,2,FALSE))</f>
      </c>
      <c r="E27" s="291"/>
      <c r="F27" s="291"/>
      <c r="G27" s="291"/>
      <c r="H27" s="291"/>
      <c r="I27" s="291"/>
      <c r="J27" s="291"/>
      <c r="K27" s="291"/>
      <c r="L27" s="291"/>
      <c r="M27" s="291"/>
      <c r="N27" s="291"/>
      <c r="O27" s="291"/>
      <c r="P27" s="291"/>
      <c r="Q27" s="291"/>
      <c r="R27" s="292"/>
      <c r="S27" s="293">
        <f>IF(C27="","",VLOOKUP(C27,サービスコード!B:D,3,FALSE))</f>
      </c>
      <c r="T27" s="294"/>
      <c r="U27" s="294"/>
      <c r="V27" s="295"/>
      <c r="W27" s="284"/>
      <c r="X27" s="285"/>
      <c r="Y27" s="285"/>
      <c r="Z27" s="286"/>
      <c r="AA27" s="311">
        <f t="shared" si="1"/>
      </c>
      <c r="AB27" s="312"/>
      <c r="AC27" s="312"/>
      <c r="AD27" s="312"/>
      <c r="AE27" s="313"/>
      <c r="AF27" s="244"/>
      <c r="AG27" s="245"/>
      <c r="AH27" s="246"/>
      <c r="AI27" s="125">
        <f t="shared" si="0"/>
      </c>
      <c r="AJ27" s="99"/>
      <c r="AK27" s="100"/>
      <c r="AL27" s="100"/>
      <c r="AM27" s="100"/>
      <c r="AN27" s="100"/>
      <c r="AO27" s="81"/>
    </row>
    <row r="28" spans="1:41" ht="24" customHeight="1">
      <c r="A28" s="77"/>
      <c r="B28" s="288"/>
      <c r="C28" s="49"/>
      <c r="D28" s="290">
        <f>IF(C28="","",VLOOKUP(C28,サービスコード!B:D,2,FALSE))</f>
      </c>
      <c r="E28" s="291"/>
      <c r="F28" s="291"/>
      <c r="G28" s="291"/>
      <c r="H28" s="291"/>
      <c r="I28" s="291"/>
      <c r="J28" s="291"/>
      <c r="K28" s="291"/>
      <c r="L28" s="291"/>
      <c r="M28" s="291"/>
      <c r="N28" s="291"/>
      <c r="O28" s="291"/>
      <c r="P28" s="291"/>
      <c r="Q28" s="291"/>
      <c r="R28" s="292"/>
      <c r="S28" s="293">
        <f>IF(C28="","",VLOOKUP(C28,サービスコード!B:D,3,FALSE))</f>
      </c>
      <c r="T28" s="294"/>
      <c r="U28" s="294"/>
      <c r="V28" s="295"/>
      <c r="W28" s="284"/>
      <c r="X28" s="285"/>
      <c r="Y28" s="285"/>
      <c r="Z28" s="286"/>
      <c r="AA28" s="311">
        <f t="shared" si="1"/>
      </c>
      <c r="AB28" s="312"/>
      <c r="AC28" s="312"/>
      <c r="AD28" s="312"/>
      <c r="AE28" s="313"/>
      <c r="AF28" s="244"/>
      <c r="AG28" s="245"/>
      <c r="AH28" s="246"/>
      <c r="AI28" s="125">
        <f t="shared" si="0"/>
      </c>
      <c r="AJ28" s="99"/>
      <c r="AK28" s="100"/>
      <c r="AL28" s="100"/>
      <c r="AM28" s="100"/>
      <c r="AN28" s="100"/>
      <c r="AO28" s="81"/>
    </row>
    <row r="29" spans="1:41" ht="24" customHeight="1">
      <c r="A29" s="77"/>
      <c r="B29" s="288"/>
      <c r="C29" s="49"/>
      <c r="D29" s="290">
        <f>IF(C29="","",VLOOKUP(C29,サービスコード!B:D,2,FALSE))</f>
      </c>
      <c r="E29" s="291"/>
      <c r="F29" s="291"/>
      <c r="G29" s="291"/>
      <c r="H29" s="291"/>
      <c r="I29" s="291"/>
      <c r="J29" s="291"/>
      <c r="K29" s="291"/>
      <c r="L29" s="291"/>
      <c r="M29" s="291"/>
      <c r="N29" s="291"/>
      <c r="O29" s="291"/>
      <c r="P29" s="291"/>
      <c r="Q29" s="291"/>
      <c r="R29" s="292"/>
      <c r="S29" s="293">
        <f>IF(C29="","",VLOOKUP(C29,サービスコード!B:D,3,FALSE))</f>
      </c>
      <c r="T29" s="294"/>
      <c r="U29" s="294"/>
      <c r="V29" s="295"/>
      <c r="W29" s="284"/>
      <c r="X29" s="285"/>
      <c r="Y29" s="285"/>
      <c r="Z29" s="286"/>
      <c r="AA29" s="311">
        <f t="shared" si="1"/>
      </c>
      <c r="AB29" s="312"/>
      <c r="AC29" s="312"/>
      <c r="AD29" s="312"/>
      <c r="AE29" s="313"/>
      <c r="AF29" s="244"/>
      <c r="AG29" s="245"/>
      <c r="AH29" s="246"/>
      <c r="AI29" s="125">
        <f t="shared" si="0"/>
      </c>
      <c r="AJ29" s="99"/>
      <c r="AK29" s="100"/>
      <c r="AL29" s="100"/>
      <c r="AM29" s="100"/>
      <c r="AN29" s="100"/>
      <c r="AO29" s="81"/>
    </row>
    <row r="30" spans="1:41" ht="24" customHeight="1" thickBot="1">
      <c r="A30" s="77"/>
      <c r="B30" s="288"/>
      <c r="C30" s="49"/>
      <c r="D30" s="290">
        <f>IF(C30="","",VLOOKUP(C30,サービスコード!B:D,2,FALSE))</f>
      </c>
      <c r="E30" s="291"/>
      <c r="F30" s="291"/>
      <c r="G30" s="291"/>
      <c r="H30" s="291"/>
      <c r="I30" s="291"/>
      <c r="J30" s="291"/>
      <c r="K30" s="291"/>
      <c r="L30" s="291"/>
      <c r="M30" s="291"/>
      <c r="N30" s="291"/>
      <c r="O30" s="291"/>
      <c r="P30" s="291"/>
      <c r="Q30" s="291"/>
      <c r="R30" s="292"/>
      <c r="S30" s="293">
        <f>IF(C30="","",VLOOKUP(C30,サービスコード!B:D,3,FALSE))</f>
      </c>
      <c r="T30" s="294"/>
      <c r="U30" s="294"/>
      <c r="V30" s="295"/>
      <c r="W30" s="284"/>
      <c r="X30" s="285"/>
      <c r="Y30" s="285"/>
      <c r="Z30" s="286"/>
      <c r="AA30" s="311">
        <f t="shared" si="1"/>
      </c>
      <c r="AB30" s="312"/>
      <c r="AC30" s="312"/>
      <c r="AD30" s="312"/>
      <c r="AE30" s="313"/>
      <c r="AF30" s="247"/>
      <c r="AG30" s="248"/>
      <c r="AH30" s="249"/>
      <c r="AI30" s="125">
        <f t="shared" si="0"/>
      </c>
      <c r="AJ30" s="99"/>
      <c r="AK30" s="100"/>
      <c r="AL30" s="100"/>
      <c r="AM30" s="100"/>
      <c r="AN30" s="100"/>
      <c r="AO30" s="81"/>
    </row>
    <row r="31" spans="1:41" ht="26.25" customHeight="1" thickTop="1">
      <c r="A31" s="68"/>
      <c r="B31" s="289"/>
      <c r="C31" s="316" t="s">
        <v>55</v>
      </c>
      <c r="D31" s="317"/>
      <c r="E31" s="317"/>
      <c r="F31" s="317"/>
      <c r="G31" s="317"/>
      <c r="H31" s="317"/>
      <c r="I31" s="317"/>
      <c r="J31" s="317"/>
      <c r="K31" s="317"/>
      <c r="L31" s="317"/>
      <c r="M31" s="317"/>
      <c r="N31" s="317"/>
      <c r="O31" s="317"/>
      <c r="P31" s="317"/>
      <c r="Q31" s="317"/>
      <c r="R31" s="317"/>
      <c r="S31" s="317"/>
      <c r="T31" s="317"/>
      <c r="U31" s="317"/>
      <c r="V31" s="317"/>
      <c r="W31" s="317"/>
      <c r="X31" s="317"/>
      <c r="Y31" s="317"/>
      <c r="Z31" s="318"/>
      <c r="AA31" s="126" t="s">
        <v>32</v>
      </c>
      <c r="AB31" s="323">
        <f>SUM(AA17:AE30)</f>
        <v>0</v>
      </c>
      <c r="AC31" s="323"/>
      <c r="AD31" s="323"/>
      <c r="AE31" s="324"/>
      <c r="AF31" s="46"/>
      <c r="AG31" s="47"/>
      <c r="AH31" s="48"/>
      <c r="AI31" s="101"/>
      <c r="AJ31" s="99"/>
      <c r="AK31" s="100"/>
      <c r="AL31" s="102"/>
      <c r="AM31" s="102"/>
      <c r="AN31" s="102"/>
      <c r="AO31" s="81"/>
    </row>
    <row r="32" spans="1:41" ht="11.25" customHeight="1">
      <c r="A32" s="68"/>
      <c r="B32" s="103"/>
      <c r="C32" s="85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85"/>
      <c r="Z32" s="21"/>
      <c r="AA32" s="34"/>
      <c r="AB32" s="34"/>
      <c r="AC32" s="34"/>
      <c r="AD32" s="34"/>
      <c r="AE32" s="104"/>
      <c r="AF32" s="105"/>
      <c r="AG32" s="105"/>
      <c r="AH32" s="105"/>
      <c r="AI32" s="101"/>
      <c r="AJ32" s="99"/>
      <c r="AK32" s="100"/>
      <c r="AL32" s="102"/>
      <c r="AM32" s="102"/>
      <c r="AN32" s="102"/>
      <c r="AO32" s="81"/>
    </row>
    <row r="33" spans="1:41" ht="11.25" customHeight="1">
      <c r="A33" s="68"/>
      <c r="B33" s="79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9"/>
      <c r="AI33" s="106"/>
      <c r="AJ33" s="107"/>
      <c r="AK33" s="79"/>
      <c r="AL33" s="108"/>
      <c r="AM33" s="108"/>
      <c r="AN33" s="108"/>
      <c r="AO33" s="81"/>
    </row>
    <row r="34" spans="1:41" ht="19.5" customHeight="1">
      <c r="A34" s="68"/>
      <c r="B34" s="320"/>
      <c r="C34" s="61"/>
      <c r="D34" s="326" t="s">
        <v>54</v>
      </c>
      <c r="E34" s="326"/>
      <c r="F34" s="326"/>
      <c r="G34" s="326"/>
      <c r="H34" s="326"/>
      <c r="I34" s="326"/>
      <c r="J34" s="326"/>
      <c r="K34" s="326"/>
      <c r="L34" s="326"/>
      <c r="M34" s="326"/>
      <c r="N34" s="326"/>
      <c r="O34" s="326"/>
      <c r="P34" s="326"/>
      <c r="Q34" s="326"/>
      <c r="R34" s="326"/>
      <c r="S34" s="326"/>
      <c r="T34" s="326"/>
      <c r="U34" s="326"/>
      <c r="V34" s="326"/>
      <c r="W34" s="326"/>
      <c r="X34" s="326"/>
      <c r="Y34" s="326"/>
      <c r="Z34" s="263" t="s">
        <v>4</v>
      </c>
      <c r="AA34" s="322"/>
      <c r="AB34" s="322"/>
      <c r="AC34" s="322"/>
      <c r="AD34" s="322"/>
      <c r="AE34" s="262"/>
      <c r="AF34" s="263" t="s">
        <v>51</v>
      </c>
      <c r="AG34" s="264"/>
      <c r="AH34" s="265"/>
      <c r="AI34" s="83"/>
      <c r="AJ34" s="109"/>
      <c r="AK34" s="110"/>
      <c r="AL34" s="111"/>
      <c r="AM34" s="111"/>
      <c r="AN34" s="111"/>
      <c r="AO34" s="81"/>
    </row>
    <row r="35" spans="1:41" ht="26.25" customHeight="1">
      <c r="A35" s="68"/>
      <c r="B35" s="321"/>
      <c r="C35" s="61"/>
      <c r="D35" s="327" t="s">
        <v>240</v>
      </c>
      <c r="E35" s="328"/>
      <c r="F35" s="328"/>
      <c r="G35" s="328"/>
      <c r="H35" s="328"/>
      <c r="I35" s="328"/>
      <c r="J35" s="325">
        <v>0</v>
      </c>
      <c r="K35" s="325"/>
      <c r="L35" s="325"/>
      <c r="M35" s="128" t="s">
        <v>256</v>
      </c>
      <c r="N35" s="122"/>
      <c r="O35" s="128"/>
      <c r="P35" s="129"/>
      <c r="Q35" s="128"/>
      <c r="R35" s="329" t="s">
        <v>257</v>
      </c>
      <c r="S35" s="329"/>
      <c r="T35" s="329"/>
      <c r="U35" s="329"/>
      <c r="V35" s="329"/>
      <c r="W35" s="329"/>
      <c r="X35" s="329"/>
      <c r="Y35" s="330"/>
      <c r="Z35" s="127" t="s">
        <v>40</v>
      </c>
      <c r="AA35" s="338">
        <f>ROUNDUP(AB31*J35%,0)</f>
        <v>0</v>
      </c>
      <c r="AB35" s="338"/>
      <c r="AC35" s="338"/>
      <c r="AD35" s="338"/>
      <c r="AE35" s="339"/>
      <c r="AF35" s="113"/>
      <c r="AG35" s="112"/>
      <c r="AH35" s="114"/>
      <c r="AI35" s="98"/>
      <c r="AJ35" s="99"/>
      <c r="AK35" s="100"/>
      <c r="AL35" s="102"/>
      <c r="AM35" s="102"/>
      <c r="AN35" s="102"/>
      <c r="AO35" s="81"/>
    </row>
    <row r="36" spans="1:42" ht="18.75" customHeight="1">
      <c r="A36" s="6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80"/>
      <c r="AJ36" s="77"/>
      <c r="AK36" s="78"/>
      <c r="AL36" s="81"/>
      <c r="AM36" s="81"/>
      <c r="AN36" s="81"/>
      <c r="AO36" s="63"/>
      <c r="AP36" s="64" t="s">
        <v>237</v>
      </c>
    </row>
    <row r="37" spans="1:42" ht="26.25" customHeight="1">
      <c r="A37" s="68"/>
      <c r="B37" s="115"/>
      <c r="C37" s="115"/>
      <c r="D37" s="116"/>
      <c r="E37" s="117"/>
      <c r="F37" s="117"/>
      <c r="G37" s="117"/>
      <c r="H37" s="117"/>
      <c r="I37" s="117"/>
      <c r="J37" s="117"/>
      <c r="K37" s="116" t="s">
        <v>45</v>
      </c>
      <c r="L37" s="117"/>
      <c r="M37" s="117"/>
      <c r="N37" s="117"/>
      <c r="O37" s="117"/>
      <c r="P37" s="117"/>
      <c r="Q37" s="117"/>
      <c r="R37" s="118"/>
      <c r="S37" s="117"/>
      <c r="T37" s="117"/>
      <c r="U37" s="117"/>
      <c r="V37" s="117"/>
      <c r="W37" s="117"/>
      <c r="X37" s="118"/>
      <c r="Y37" s="50"/>
      <c r="Z37" s="311">
        <f>AB31-AA35</f>
        <v>0</v>
      </c>
      <c r="AA37" s="312"/>
      <c r="AB37" s="312"/>
      <c r="AC37" s="312"/>
      <c r="AD37" s="312"/>
      <c r="AE37" s="312"/>
      <c r="AF37" s="314" t="s">
        <v>0</v>
      </c>
      <c r="AG37" s="314"/>
      <c r="AH37" s="315"/>
      <c r="AI37" s="80"/>
      <c r="AJ37" s="77"/>
      <c r="AK37" s="78"/>
      <c r="AL37" s="81"/>
      <c r="AM37" s="81"/>
      <c r="AN37" s="81"/>
      <c r="AO37" s="63"/>
      <c r="AP37" s="119">
        <f>IF(Z37&gt;0,1,0)</f>
        <v>0</v>
      </c>
    </row>
    <row r="38" spans="1:41" ht="11.25" customHeight="1">
      <c r="A38" s="68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120"/>
      <c r="AJ38" s="68"/>
      <c r="AK38" s="61"/>
      <c r="AL38" s="63"/>
      <c r="AM38" s="63"/>
      <c r="AN38" s="63"/>
      <c r="AO38" s="63"/>
    </row>
    <row r="39" spans="1:41" ht="11.25" customHeight="1">
      <c r="A39" s="68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120"/>
      <c r="AJ39" s="68"/>
      <c r="AK39" s="61"/>
      <c r="AL39" s="63"/>
      <c r="AM39" s="63"/>
      <c r="AN39" s="63"/>
      <c r="AO39" s="63"/>
    </row>
    <row r="40" spans="1:42" ht="18.75" customHeight="1">
      <c r="A40" s="68"/>
      <c r="B40" s="61"/>
      <c r="C40" s="61"/>
      <c r="D40" s="85"/>
      <c r="E40" s="85"/>
      <c r="F40" s="85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331">
        <f>'請求書'!X13</f>
        <v>0</v>
      </c>
      <c r="T40" s="332"/>
      <c r="U40" s="332"/>
      <c r="V40" s="332"/>
      <c r="W40" s="332"/>
      <c r="X40" s="333"/>
      <c r="Y40" s="331" t="s">
        <v>2</v>
      </c>
      <c r="Z40" s="332"/>
      <c r="AA40" s="333"/>
      <c r="AB40" s="334"/>
      <c r="AC40" s="335"/>
      <c r="AD40" s="335"/>
      <c r="AE40" s="336"/>
      <c r="AF40" s="337" t="s">
        <v>3</v>
      </c>
      <c r="AG40" s="337"/>
      <c r="AH40" s="337"/>
      <c r="AI40" s="120"/>
      <c r="AJ40" s="68"/>
      <c r="AK40" s="61"/>
      <c r="AL40" s="63"/>
      <c r="AM40" s="63"/>
      <c r="AN40" s="81"/>
      <c r="AO40" s="81"/>
      <c r="AP40" s="81"/>
    </row>
    <row r="41" spans="1:41" ht="11.25" customHeight="1">
      <c r="A41" s="68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120"/>
      <c r="AJ41" s="68"/>
      <c r="AK41" s="61"/>
      <c r="AL41" s="63"/>
      <c r="AM41" s="63"/>
      <c r="AN41" s="63"/>
      <c r="AO41" s="63"/>
    </row>
    <row r="42" spans="1:41" ht="11.25" customHeight="1">
      <c r="A42" s="121"/>
      <c r="B42" s="122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2"/>
      <c r="AC42" s="122"/>
      <c r="AD42" s="122"/>
      <c r="AE42" s="122"/>
      <c r="AF42" s="122"/>
      <c r="AG42" s="122"/>
      <c r="AH42" s="122"/>
      <c r="AI42" s="123"/>
      <c r="AJ42" s="68"/>
      <c r="AK42" s="61"/>
      <c r="AL42" s="63"/>
      <c r="AM42" s="63"/>
      <c r="AN42" s="63"/>
      <c r="AO42" s="63"/>
    </row>
    <row r="43" spans="1:41" ht="12.75">
      <c r="A43" s="61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3"/>
      <c r="AM43" s="63"/>
      <c r="AN43" s="63"/>
      <c r="AO43" s="63"/>
    </row>
    <row r="44" spans="1:41" ht="12.75">
      <c r="A44" s="61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3"/>
      <c r="AM44" s="63"/>
      <c r="AN44" s="63"/>
      <c r="AO44" s="63"/>
    </row>
    <row r="45" spans="1:41" ht="12.75">
      <c r="A45" s="61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3"/>
      <c r="AM45" s="63"/>
      <c r="AN45" s="63"/>
      <c r="AO45" s="63"/>
    </row>
    <row r="46" spans="1:41" ht="12.75">
      <c r="A46" s="61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3"/>
      <c r="AM46" s="63"/>
      <c r="AN46" s="63"/>
      <c r="AO46" s="63"/>
    </row>
    <row r="47" spans="1:41" ht="12.75">
      <c r="A47" s="61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3"/>
      <c r="AM47" s="63"/>
      <c r="AN47" s="63"/>
      <c r="AO47" s="63"/>
    </row>
    <row r="48" spans="1:41" ht="12.75">
      <c r="A48" s="61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3"/>
      <c r="AM48" s="63"/>
      <c r="AN48" s="63"/>
      <c r="AO48" s="63"/>
    </row>
    <row r="49" spans="1:41" ht="12.75">
      <c r="A49" s="61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3"/>
      <c r="AM49" s="63"/>
      <c r="AN49" s="63"/>
      <c r="AO49" s="63"/>
    </row>
    <row r="50" spans="1:41" ht="12.75">
      <c r="A50" s="61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3"/>
      <c r="AM50" s="63"/>
      <c r="AN50" s="63"/>
      <c r="AO50" s="63"/>
    </row>
    <row r="51" spans="1:41" ht="12.75">
      <c r="A51" s="61"/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3"/>
      <c r="AM51" s="63"/>
      <c r="AN51" s="63"/>
      <c r="AO51" s="63"/>
    </row>
    <row r="52" spans="1:41" ht="12.75">
      <c r="A52" s="61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3"/>
      <c r="AM52" s="63"/>
      <c r="AN52" s="63"/>
      <c r="AO52" s="63"/>
    </row>
    <row r="53" spans="1:41" ht="12.75">
      <c r="A53" s="61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3"/>
      <c r="AM53" s="63"/>
      <c r="AN53" s="63"/>
      <c r="AO53" s="63"/>
    </row>
    <row r="54" spans="1:41" ht="12.75">
      <c r="A54" s="61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3"/>
      <c r="AM54" s="63"/>
      <c r="AN54" s="63"/>
      <c r="AO54" s="63"/>
    </row>
    <row r="55" spans="1:41" ht="12.75">
      <c r="A55" s="61"/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3"/>
      <c r="AM55" s="63"/>
      <c r="AN55" s="63"/>
      <c r="AO55" s="63"/>
    </row>
    <row r="56" spans="1:41" ht="12.75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3"/>
      <c r="AM56" s="63"/>
      <c r="AN56" s="63"/>
      <c r="AO56" s="63"/>
    </row>
    <row r="57" spans="1:41" ht="12.75">
      <c r="A57" s="61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3"/>
      <c r="AM57" s="63"/>
      <c r="AN57" s="63"/>
      <c r="AO57" s="63"/>
    </row>
    <row r="58" spans="1:41" ht="12.75">
      <c r="A58" s="61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3"/>
      <c r="AM58" s="63"/>
      <c r="AN58" s="63"/>
      <c r="AO58" s="63"/>
    </row>
    <row r="59" spans="1:41" ht="12.75">
      <c r="A59" s="61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3"/>
      <c r="AM59" s="63"/>
      <c r="AN59" s="63"/>
      <c r="AO59" s="63"/>
    </row>
    <row r="60" spans="1:41" ht="12.75">
      <c r="A60" s="61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3"/>
      <c r="AM60" s="63"/>
      <c r="AN60" s="63"/>
      <c r="AO60" s="63"/>
    </row>
    <row r="61" spans="1:41" ht="12.75">
      <c r="A61" s="61"/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3"/>
      <c r="AM61" s="63"/>
      <c r="AN61" s="63"/>
      <c r="AO61" s="63"/>
    </row>
    <row r="62" spans="1:41" ht="12.75">
      <c r="A62" s="61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3"/>
      <c r="AM62" s="63"/>
      <c r="AN62" s="63"/>
      <c r="AO62" s="63"/>
    </row>
    <row r="63" spans="1:41" ht="12.75">
      <c r="A63" s="61"/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3"/>
      <c r="AM63" s="63"/>
      <c r="AN63" s="63"/>
      <c r="AO63" s="63"/>
    </row>
    <row r="64" spans="1:41" ht="12.75">
      <c r="A64" s="61"/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3"/>
      <c r="AM64" s="63"/>
      <c r="AN64" s="63"/>
      <c r="AO64" s="63"/>
    </row>
    <row r="65" spans="1:41" ht="12.75">
      <c r="A65" s="61"/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3"/>
      <c r="AM65" s="63"/>
      <c r="AN65" s="63"/>
      <c r="AO65" s="63"/>
    </row>
    <row r="66" spans="1:41" ht="12.75">
      <c r="A66" s="61"/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3"/>
      <c r="AM66" s="63"/>
      <c r="AN66" s="63"/>
      <c r="AO66" s="63"/>
    </row>
    <row r="67" spans="1:41" ht="12.75">
      <c r="A67" s="61"/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3"/>
      <c r="AM67" s="63"/>
      <c r="AN67" s="63"/>
      <c r="AO67" s="63"/>
    </row>
    <row r="68" spans="1:41" ht="12.75">
      <c r="A68" s="61"/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3"/>
      <c r="AM68" s="63"/>
      <c r="AN68" s="63"/>
      <c r="AO68" s="63"/>
    </row>
    <row r="69" spans="1:41" ht="12.75">
      <c r="A69" s="61"/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3"/>
      <c r="AM69" s="63"/>
      <c r="AN69" s="63"/>
      <c r="AO69" s="63"/>
    </row>
    <row r="70" spans="1:41" ht="12.75">
      <c r="A70" s="61"/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3"/>
      <c r="AM70" s="63"/>
      <c r="AN70" s="63"/>
      <c r="AO70" s="63"/>
    </row>
    <row r="71" spans="1:41" ht="12.75">
      <c r="A71" s="61"/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3"/>
      <c r="AM71" s="63"/>
      <c r="AN71" s="63"/>
      <c r="AO71" s="63"/>
    </row>
    <row r="72" spans="1:41" ht="12.75">
      <c r="A72" s="61"/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3"/>
      <c r="AM72" s="63"/>
      <c r="AN72" s="63"/>
      <c r="AO72" s="63"/>
    </row>
    <row r="73" spans="1:41" ht="12.75">
      <c r="A73" s="61"/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3"/>
      <c r="AM73" s="63"/>
      <c r="AN73" s="63"/>
      <c r="AO73" s="63"/>
    </row>
    <row r="74" spans="1:41" ht="12.75">
      <c r="A74" s="61"/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3"/>
      <c r="AM74" s="63"/>
      <c r="AN74" s="63"/>
      <c r="AO74" s="63"/>
    </row>
    <row r="75" spans="1:41" ht="12.75">
      <c r="A75" s="61"/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3"/>
      <c r="AM75" s="63"/>
      <c r="AN75" s="63"/>
      <c r="AO75" s="63"/>
    </row>
    <row r="76" spans="1:41" ht="12.75">
      <c r="A76" s="61"/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3"/>
      <c r="AM76" s="63"/>
      <c r="AN76" s="63"/>
      <c r="AO76" s="63"/>
    </row>
    <row r="77" spans="1:41" ht="12.75">
      <c r="A77" s="61"/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3"/>
      <c r="AM77" s="63"/>
      <c r="AN77" s="63"/>
      <c r="AO77" s="63"/>
    </row>
    <row r="78" spans="1:41" ht="12.75">
      <c r="A78" s="61"/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3"/>
      <c r="AM78" s="63"/>
      <c r="AN78" s="63"/>
      <c r="AO78" s="63"/>
    </row>
    <row r="79" spans="1:41" ht="12.75">
      <c r="A79" s="61"/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3"/>
      <c r="AM79" s="63"/>
      <c r="AN79" s="63"/>
      <c r="AO79" s="63"/>
    </row>
    <row r="80" spans="1:41" ht="12.75">
      <c r="A80" s="61"/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3"/>
      <c r="AM80" s="63"/>
      <c r="AN80" s="63"/>
      <c r="AO80" s="63"/>
    </row>
    <row r="81" spans="1:41" ht="12.75">
      <c r="A81" s="61"/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3"/>
      <c r="AM81" s="63"/>
      <c r="AN81" s="63"/>
      <c r="AO81" s="63"/>
    </row>
    <row r="82" spans="1:41" ht="12.75">
      <c r="A82" s="61"/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3"/>
      <c r="AM82" s="63"/>
      <c r="AN82" s="63"/>
      <c r="AO82" s="63"/>
    </row>
    <row r="83" spans="1:41" ht="12.75">
      <c r="A83" s="61"/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3"/>
      <c r="AM83" s="63"/>
      <c r="AN83" s="63"/>
      <c r="AO83" s="63"/>
    </row>
    <row r="84" spans="1:41" ht="12.75">
      <c r="A84" s="61"/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3"/>
      <c r="AM84" s="63"/>
      <c r="AN84" s="63"/>
      <c r="AO84" s="63"/>
    </row>
    <row r="85" spans="1:41" ht="12.75">
      <c r="A85" s="61"/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3"/>
      <c r="AM85" s="63"/>
      <c r="AN85" s="63"/>
      <c r="AO85" s="63"/>
    </row>
    <row r="86" spans="1:41" ht="12.75">
      <c r="A86" s="61"/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3"/>
      <c r="AM86" s="63"/>
      <c r="AN86" s="63"/>
      <c r="AO86" s="63"/>
    </row>
    <row r="87" spans="1:41" ht="12.75">
      <c r="A87" s="61"/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3"/>
      <c r="AM87" s="63"/>
      <c r="AN87" s="63"/>
      <c r="AO87" s="63"/>
    </row>
    <row r="88" spans="1:41" ht="12.75">
      <c r="A88" s="61"/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3"/>
      <c r="AM88" s="63"/>
      <c r="AN88" s="63"/>
      <c r="AO88" s="63"/>
    </row>
    <row r="89" spans="1:41" ht="12.75">
      <c r="A89" s="61"/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3"/>
      <c r="AM89" s="63"/>
      <c r="AN89" s="63"/>
      <c r="AO89" s="63"/>
    </row>
    <row r="90" spans="1:41" ht="12.75">
      <c r="A90" s="61"/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3"/>
      <c r="AM90" s="63"/>
      <c r="AN90" s="63"/>
      <c r="AO90" s="63"/>
    </row>
    <row r="91" spans="1:41" ht="12.75">
      <c r="A91" s="61"/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3"/>
      <c r="AM91" s="63"/>
      <c r="AN91" s="63"/>
      <c r="AO91" s="63"/>
    </row>
    <row r="92" spans="1:41" ht="12.75">
      <c r="A92" s="61"/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  <c r="AE92" s="61"/>
      <c r="AF92" s="61"/>
      <c r="AG92" s="61"/>
      <c r="AH92" s="61"/>
      <c r="AI92" s="61"/>
      <c r="AJ92" s="61"/>
      <c r="AK92" s="61"/>
      <c r="AL92" s="63"/>
      <c r="AM92" s="63"/>
      <c r="AN92" s="63"/>
      <c r="AO92" s="63"/>
    </row>
    <row r="93" spans="1:41" ht="12.75">
      <c r="A93" s="61"/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3"/>
      <c r="AM93" s="63"/>
      <c r="AN93" s="63"/>
      <c r="AO93" s="63"/>
    </row>
    <row r="94" spans="1:41" ht="12.75">
      <c r="A94" s="61"/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3"/>
      <c r="AM94" s="63"/>
      <c r="AN94" s="63"/>
      <c r="AO94" s="63"/>
    </row>
    <row r="95" spans="1:41" ht="12.75">
      <c r="A95" s="61"/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3"/>
      <c r="AM95" s="63"/>
      <c r="AN95" s="63"/>
      <c r="AO95" s="63"/>
    </row>
    <row r="96" spans="1:41" ht="12.75">
      <c r="A96" s="61"/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3"/>
      <c r="AM96" s="63"/>
      <c r="AN96" s="63"/>
      <c r="AO96" s="63"/>
    </row>
    <row r="97" spans="1:41" ht="12.75">
      <c r="A97" s="61"/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3"/>
      <c r="AM97" s="63"/>
      <c r="AN97" s="63"/>
      <c r="AO97" s="63"/>
    </row>
    <row r="98" spans="1:41" ht="12.75">
      <c r="A98" s="61"/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3"/>
      <c r="AM98" s="63"/>
      <c r="AN98" s="63"/>
      <c r="AO98" s="63"/>
    </row>
    <row r="99" spans="1:41" ht="12.75">
      <c r="A99" s="61"/>
      <c r="B99" s="61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3"/>
      <c r="AM99" s="63"/>
      <c r="AN99" s="63"/>
      <c r="AO99" s="63"/>
    </row>
    <row r="100" spans="1:41" ht="12.75">
      <c r="A100" s="61"/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  <c r="AE100" s="61"/>
      <c r="AF100" s="61"/>
      <c r="AG100" s="61"/>
      <c r="AH100" s="61"/>
      <c r="AI100" s="61"/>
      <c r="AJ100" s="61"/>
      <c r="AK100" s="61"/>
      <c r="AL100" s="63"/>
      <c r="AM100" s="63"/>
      <c r="AN100" s="63"/>
      <c r="AO100" s="63"/>
    </row>
    <row r="101" spans="1:41" ht="12.75">
      <c r="A101" s="61"/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61"/>
      <c r="AG101" s="61"/>
      <c r="AH101" s="61"/>
      <c r="AI101" s="61"/>
      <c r="AJ101" s="61"/>
      <c r="AK101" s="61"/>
      <c r="AL101" s="63"/>
      <c r="AM101" s="63"/>
      <c r="AN101" s="63"/>
      <c r="AO101" s="63"/>
    </row>
    <row r="102" spans="1:41" ht="12.75">
      <c r="A102" s="61"/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  <c r="AL102" s="63"/>
      <c r="AM102" s="63"/>
      <c r="AN102" s="63"/>
      <c r="AO102" s="63"/>
    </row>
    <row r="103" spans="1:41" ht="12.75">
      <c r="A103" s="61"/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  <c r="AL103" s="63"/>
      <c r="AM103" s="63"/>
      <c r="AN103" s="63"/>
      <c r="AO103" s="63"/>
    </row>
    <row r="104" spans="1:41" ht="12.75">
      <c r="A104" s="61"/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  <c r="AE104" s="61"/>
      <c r="AF104" s="61"/>
      <c r="AG104" s="61"/>
      <c r="AH104" s="61"/>
      <c r="AI104" s="61"/>
      <c r="AJ104" s="61"/>
      <c r="AK104" s="61"/>
      <c r="AL104" s="63"/>
      <c r="AM104" s="63"/>
      <c r="AN104" s="63"/>
      <c r="AO104" s="63"/>
    </row>
    <row r="105" spans="1:41" ht="12.75">
      <c r="A105" s="61"/>
      <c r="B105" s="61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  <c r="AA105" s="61"/>
      <c r="AB105" s="61"/>
      <c r="AC105" s="61"/>
      <c r="AD105" s="61"/>
      <c r="AE105" s="61"/>
      <c r="AF105" s="61"/>
      <c r="AG105" s="61"/>
      <c r="AH105" s="61"/>
      <c r="AI105" s="61"/>
      <c r="AJ105" s="61"/>
      <c r="AK105" s="61"/>
      <c r="AL105" s="63"/>
      <c r="AM105" s="63"/>
      <c r="AN105" s="63"/>
      <c r="AO105" s="63"/>
    </row>
    <row r="106" spans="1:41" ht="12.75">
      <c r="A106" s="61"/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  <c r="AA106" s="61"/>
      <c r="AB106" s="61"/>
      <c r="AC106" s="61"/>
      <c r="AD106" s="61"/>
      <c r="AE106" s="61"/>
      <c r="AF106" s="61"/>
      <c r="AG106" s="61"/>
      <c r="AH106" s="61"/>
      <c r="AI106" s="61"/>
      <c r="AJ106" s="61"/>
      <c r="AK106" s="61"/>
      <c r="AL106" s="63"/>
      <c r="AM106" s="63"/>
      <c r="AN106" s="63"/>
      <c r="AO106" s="63"/>
    </row>
    <row r="107" spans="1:41" ht="12.75">
      <c r="A107" s="61"/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61"/>
      <c r="AB107" s="61"/>
      <c r="AC107" s="61"/>
      <c r="AD107" s="61"/>
      <c r="AE107" s="61"/>
      <c r="AF107" s="61"/>
      <c r="AG107" s="61"/>
      <c r="AH107" s="61"/>
      <c r="AI107" s="61"/>
      <c r="AJ107" s="61"/>
      <c r="AK107" s="61"/>
      <c r="AL107" s="63"/>
      <c r="AM107" s="63"/>
      <c r="AN107" s="63"/>
      <c r="AO107" s="63"/>
    </row>
    <row r="108" spans="1:41" ht="12.75">
      <c r="A108" s="61"/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  <c r="AA108" s="61"/>
      <c r="AB108" s="61"/>
      <c r="AC108" s="61"/>
      <c r="AD108" s="61"/>
      <c r="AE108" s="61"/>
      <c r="AF108" s="61"/>
      <c r="AG108" s="61"/>
      <c r="AH108" s="61"/>
      <c r="AI108" s="61"/>
      <c r="AJ108" s="61"/>
      <c r="AK108" s="61"/>
      <c r="AL108" s="63"/>
      <c r="AM108" s="63"/>
      <c r="AN108" s="63"/>
      <c r="AO108" s="63"/>
    </row>
    <row r="109" spans="1:41" ht="12.75">
      <c r="A109" s="61"/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61"/>
      <c r="AA109" s="61"/>
      <c r="AB109" s="61"/>
      <c r="AC109" s="61"/>
      <c r="AD109" s="61"/>
      <c r="AE109" s="61"/>
      <c r="AF109" s="61"/>
      <c r="AG109" s="61"/>
      <c r="AH109" s="61"/>
      <c r="AI109" s="61"/>
      <c r="AJ109" s="61"/>
      <c r="AK109" s="61"/>
      <c r="AL109" s="63"/>
      <c r="AM109" s="63"/>
      <c r="AN109" s="63"/>
      <c r="AO109" s="63"/>
    </row>
    <row r="110" spans="1:41" ht="12.75">
      <c r="A110" s="61"/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  <c r="W110" s="61"/>
      <c r="X110" s="61"/>
      <c r="Y110" s="61"/>
      <c r="Z110" s="61"/>
      <c r="AA110" s="61"/>
      <c r="AB110" s="61"/>
      <c r="AC110" s="61"/>
      <c r="AD110" s="61"/>
      <c r="AE110" s="61"/>
      <c r="AF110" s="61"/>
      <c r="AG110" s="61"/>
      <c r="AH110" s="61"/>
      <c r="AI110" s="61"/>
      <c r="AJ110" s="61"/>
      <c r="AK110" s="61"/>
      <c r="AL110" s="63"/>
      <c r="AM110" s="63"/>
      <c r="AN110" s="63"/>
      <c r="AO110" s="63"/>
    </row>
    <row r="111" spans="1:41" ht="12.75">
      <c r="A111" s="61"/>
      <c r="B111" s="61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  <c r="AA111" s="61"/>
      <c r="AB111" s="61"/>
      <c r="AC111" s="61"/>
      <c r="AD111" s="61"/>
      <c r="AE111" s="61"/>
      <c r="AF111" s="61"/>
      <c r="AG111" s="61"/>
      <c r="AH111" s="61"/>
      <c r="AI111" s="61"/>
      <c r="AJ111" s="61"/>
      <c r="AK111" s="61"/>
      <c r="AL111" s="63"/>
      <c r="AM111" s="63"/>
      <c r="AN111" s="63"/>
      <c r="AO111" s="63"/>
    </row>
    <row r="112" spans="1:41" ht="12.75">
      <c r="A112" s="61"/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  <c r="AE112" s="61"/>
      <c r="AF112" s="61"/>
      <c r="AG112" s="61"/>
      <c r="AH112" s="61"/>
      <c r="AI112" s="61"/>
      <c r="AJ112" s="61"/>
      <c r="AK112" s="61"/>
      <c r="AL112" s="63"/>
      <c r="AM112" s="63"/>
      <c r="AN112" s="63"/>
      <c r="AO112" s="63"/>
    </row>
    <row r="113" spans="1:41" ht="12.75">
      <c r="A113" s="61"/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  <c r="AA113" s="61"/>
      <c r="AB113" s="61"/>
      <c r="AC113" s="61"/>
      <c r="AD113" s="61"/>
      <c r="AE113" s="61"/>
      <c r="AF113" s="61"/>
      <c r="AG113" s="61"/>
      <c r="AH113" s="61"/>
      <c r="AI113" s="61"/>
      <c r="AJ113" s="61"/>
      <c r="AK113" s="61"/>
      <c r="AL113" s="63"/>
      <c r="AM113" s="63"/>
      <c r="AN113" s="63"/>
      <c r="AO113" s="63"/>
    </row>
    <row r="114" spans="1:41" ht="12.75">
      <c r="A114" s="61"/>
      <c r="B114" s="61"/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  <c r="AA114" s="61"/>
      <c r="AB114" s="61"/>
      <c r="AC114" s="61"/>
      <c r="AD114" s="61"/>
      <c r="AE114" s="61"/>
      <c r="AF114" s="61"/>
      <c r="AG114" s="61"/>
      <c r="AH114" s="61"/>
      <c r="AI114" s="61"/>
      <c r="AJ114" s="61"/>
      <c r="AK114" s="61"/>
      <c r="AL114" s="63"/>
      <c r="AM114" s="63"/>
      <c r="AN114" s="63"/>
      <c r="AO114" s="63"/>
    </row>
    <row r="115" spans="1:41" ht="12.75">
      <c r="A115" s="61"/>
      <c r="B115" s="61"/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  <c r="AA115" s="61"/>
      <c r="AB115" s="61"/>
      <c r="AC115" s="61"/>
      <c r="AD115" s="61"/>
      <c r="AE115" s="61"/>
      <c r="AF115" s="61"/>
      <c r="AG115" s="61"/>
      <c r="AH115" s="61"/>
      <c r="AI115" s="61"/>
      <c r="AJ115" s="61"/>
      <c r="AK115" s="61"/>
      <c r="AL115" s="63"/>
      <c r="AM115" s="63"/>
      <c r="AN115" s="63"/>
      <c r="AO115" s="63"/>
    </row>
    <row r="116" spans="1:41" ht="12.75">
      <c r="A116" s="61"/>
      <c r="B116" s="61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  <c r="AA116" s="61"/>
      <c r="AB116" s="61"/>
      <c r="AC116" s="61"/>
      <c r="AD116" s="61"/>
      <c r="AE116" s="61"/>
      <c r="AF116" s="61"/>
      <c r="AG116" s="61"/>
      <c r="AH116" s="61"/>
      <c r="AI116" s="61"/>
      <c r="AJ116" s="61"/>
      <c r="AK116" s="61"/>
      <c r="AL116" s="63"/>
      <c r="AM116" s="63"/>
      <c r="AN116" s="63"/>
      <c r="AO116" s="63"/>
    </row>
    <row r="117" spans="1:41" ht="12.75">
      <c r="A117" s="61"/>
      <c r="B117" s="61"/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  <c r="AA117" s="61"/>
      <c r="AB117" s="61"/>
      <c r="AC117" s="61"/>
      <c r="AD117" s="61"/>
      <c r="AE117" s="61"/>
      <c r="AF117" s="61"/>
      <c r="AG117" s="61"/>
      <c r="AH117" s="61"/>
      <c r="AI117" s="61"/>
      <c r="AJ117" s="61"/>
      <c r="AK117" s="61"/>
      <c r="AL117" s="63"/>
      <c r="AM117" s="63"/>
      <c r="AN117" s="63"/>
      <c r="AO117" s="63"/>
    </row>
    <row r="118" spans="1:41" ht="12.75">
      <c r="A118" s="61"/>
      <c r="B118" s="61"/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61"/>
      <c r="AA118" s="61"/>
      <c r="AB118" s="61"/>
      <c r="AC118" s="61"/>
      <c r="AD118" s="61"/>
      <c r="AE118" s="61"/>
      <c r="AF118" s="61"/>
      <c r="AG118" s="61"/>
      <c r="AH118" s="61"/>
      <c r="AI118" s="61"/>
      <c r="AJ118" s="61"/>
      <c r="AK118" s="61"/>
      <c r="AL118" s="63"/>
      <c r="AM118" s="63"/>
      <c r="AN118" s="63"/>
      <c r="AO118" s="63"/>
    </row>
    <row r="119" spans="1:41" ht="12.75">
      <c r="A119" s="61"/>
      <c r="B119" s="61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61"/>
      <c r="Z119" s="61"/>
      <c r="AA119" s="61"/>
      <c r="AB119" s="61"/>
      <c r="AC119" s="61"/>
      <c r="AD119" s="61"/>
      <c r="AE119" s="61"/>
      <c r="AF119" s="61"/>
      <c r="AG119" s="61"/>
      <c r="AH119" s="61"/>
      <c r="AI119" s="61"/>
      <c r="AJ119" s="61"/>
      <c r="AK119" s="61"/>
      <c r="AL119" s="63"/>
      <c r="AM119" s="63"/>
      <c r="AN119" s="63"/>
      <c r="AO119" s="63"/>
    </row>
    <row r="120" spans="1:41" ht="12.75">
      <c r="A120" s="61"/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1"/>
      <c r="Y120" s="61"/>
      <c r="Z120" s="61"/>
      <c r="AA120" s="61"/>
      <c r="AB120" s="61"/>
      <c r="AC120" s="61"/>
      <c r="AD120" s="61"/>
      <c r="AE120" s="61"/>
      <c r="AF120" s="61"/>
      <c r="AG120" s="61"/>
      <c r="AH120" s="61"/>
      <c r="AI120" s="61"/>
      <c r="AJ120" s="61"/>
      <c r="AK120" s="61"/>
      <c r="AL120" s="63"/>
      <c r="AM120" s="63"/>
      <c r="AN120" s="63"/>
      <c r="AO120" s="63"/>
    </row>
    <row r="121" spans="1:41" ht="12.75">
      <c r="A121" s="61"/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  <c r="AA121" s="61"/>
      <c r="AB121" s="61"/>
      <c r="AC121" s="61"/>
      <c r="AD121" s="61"/>
      <c r="AE121" s="61"/>
      <c r="AF121" s="61"/>
      <c r="AG121" s="61"/>
      <c r="AH121" s="61"/>
      <c r="AI121" s="61"/>
      <c r="AJ121" s="61"/>
      <c r="AK121" s="61"/>
      <c r="AL121" s="63"/>
      <c r="AM121" s="63"/>
      <c r="AN121" s="63"/>
      <c r="AO121" s="63"/>
    </row>
    <row r="122" spans="1:41" ht="12.75">
      <c r="A122" s="61"/>
      <c r="B122" s="61"/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61"/>
      <c r="Z122" s="61"/>
      <c r="AA122" s="61"/>
      <c r="AB122" s="61"/>
      <c r="AC122" s="61"/>
      <c r="AD122" s="61"/>
      <c r="AE122" s="61"/>
      <c r="AF122" s="61"/>
      <c r="AG122" s="61"/>
      <c r="AH122" s="61"/>
      <c r="AI122" s="61"/>
      <c r="AJ122" s="61"/>
      <c r="AK122" s="61"/>
      <c r="AL122" s="63"/>
      <c r="AM122" s="63"/>
      <c r="AN122" s="63"/>
      <c r="AO122" s="63"/>
    </row>
    <row r="123" spans="1:41" ht="12.75">
      <c r="A123" s="61"/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  <c r="AA123" s="61"/>
      <c r="AB123" s="61"/>
      <c r="AC123" s="61"/>
      <c r="AD123" s="61"/>
      <c r="AE123" s="61"/>
      <c r="AF123" s="61"/>
      <c r="AG123" s="61"/>
      <c r="AH123" s="61"/>
      <c r="AI123" s="61"/>
      <c r="AJ123" s="61"/>
      <c r="AK123" s="61"/>
      <c r="AL123" s="63"/>
      <c r="AM123" s="63"/>
      <c r="AN123" s="63"/>
      <c r="AO123" s="63"/>
    </row>
    <row r="124" spans="1:41" ht="12.75">
      <c r="A124" s="61"/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1"/>
      <c r="Z124" s="61"/>
      <c r="AA124" s="61"/>
      <c r="AB124" s="61"/>
      <c r="AC124" s="61"/>
      <c r="AD124" s="61"/>
      <c r="AE124" s="61"/>
      <c r="AF124" s="61"/>
      <c r="AG124" s="61"/>
      <c r="AH124" s="61"/>
      <c r="AI124" s="61"/>
      <c r="AJ124" s="61"/>
      <c r="AK124" s="61"/>
      <c r="AL124" s="63"/>
      <c r="AM124" s="63"/>
      <c r="AN124" s="63"/>
      <c r="AO124" s="63"/>
    </row>
    <row r="125" spans="1:41" ht="12.75">
      <c r="A125" s="61"/>
      <c r="B125" s="61"/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  <c r="AA125" s="61"/>
      <c r="AB125" s="61"/>
      <c r="AC125" s="61"/>
      <c r="AD125" s="61"/>
      <c r="AE125" s="61"/>
      <c r="AF125" s="61"/>
      <c r="AG125" s="61"/>
      <c r="AH125" s="61"/>
      <c r="AI125" s="61"/>
      <c r="AJ125" s="61"/>
      <c r="AK125" s="61"/>
      <c r="AL125" s="63"/>
      <c r="AM125" s="63"/>
      <c r="AN125" s="63"/>
      <c r="AO125" s="63"/>
    </row>
    <row r="126" spans="1:41" ht="12.75">
      <c r="A126" s="61"/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  <c r="AA126" s="61"/>
      <c r="AB126" s="61"/>
      <c r="AC126" s="61"/>
      <c r="AD126" s="61"/>
      <c r="AE126" s="61"/>
      <c r="AF126" s="61"/>
      <c r="AG126" s="61"/>
      <c r="AH126" s="61"/>
      <c r="AI126" s="61"/>
      <c r="AJ126" s="61"/>
      <c r="AK126" s="61"/>
      <c r="AL126" s="63"/>
      <c r="AM126" s="63"/>
      <c r="AN126" s="63"/>
      <c r="AO126" s="63"/>
    </row>
    <row r="127" spans="1:41" ht="12.75">
      <c r="A127" s="61"/>
      <c r="B127" s="61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  <c r="AA127" s="61"/>
      <c r="AB127" s="61"/>
      <c r="AC127" s="61"/>
      <c r="AD127" s="61"/>
      <c r="AE127" s="61"/>
      <c r="AF127" s="61"/>
      <c r="AG127" s="61"/>
      <c r="AH127" s="61"/>
      <c r="AI127" s="61"/>
      <c r="AJ127" s="61"/>
      <c r="AK127" s="61"/>
      <c r="AL127" s="63"/>
      <c r="AM127" s="63"/>
      <c r="AN127" s="63"/>
      <c r="AO127" s="63"/>
    </row>
    <row r="128" spans="1:41" ht="12.75">
      <c r="A128" s="61"/>
      <c r="B128" s="61"/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  <c r="AA128" s="61"/>
      <c r="AB128" s="61"/>
      <c r="AC128" s="61"/>
      <c r="AD128" s="61"/>
      <c r="AE128" s="61"/>
      <c r="AF128" s="61"/>
      <c r="AG128" s="61"/>
      <c r="AH128" s="61"/>
      <c r="AI128" s="61"/>
      <c r="AJ128" s="61"/>
      <c r="AK128" s="61"/>
      <c r="AL128" s="63"/>
      <c r="AM128" s="63"/>
      <c r="AN128" s="63"/>
      <c r="AO128" s="63"/>
    </row>
    <row r="129" spans="1:41" ht="12.75">
      <c r="A129" s="61"/>
      <c r="B129" s="61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61"/>
      <c r="AA129" s="61"/>
      <c r="AB129" s="61"/>
      <c r="AC129" s="61"/>
      <c r="AD129" s="61"/>
      <c r="AE129" s="61"/>
      <c r="AF129" s="61"/>
      <c r="AG129" s="61"/>
      <c r="AH129" s="61"/>
      <c r="AI129" s="61"/>
      <c r="AJ129" s="61"/>
      <c r="AK129" s="61"/>
      <c r="AL129" s="63"/>
      <c r="AM129" s="63"/>
      <c r="AN129" s="63"/>
      <c r="AO129" s="63"/>
    </row>
    <row r="130" spans="1:41" ht="12.75">
      <c r="A130" s="61"/>
      <c r="B130" s="61"/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  <c r="AA130" s="61"/>
      <c r="AB130" s="61"/>
      <c r="AC130" s="61"/>
      <c r="AD130" s="61"/>
      <c r="AE130" s="61"/>
      <c r="AF130" s="61"/>
      <c r="AG130" s="61"/>
      <c r="AH130" s="61"/>
      <c r="AI130" s="61"/>
      <c r="AJ130" s="61"/>
      <c r="AK130" s="61"/>
      <c r="AL130" s="63"/>
      <c r="AM130" s="63"/>
      <c r="AN130" s="63"/>
      <c r="AO130" s="63"/>
    </row>
    <row r="131" spans="1:41" ht="12.75">
      <c r="A131" s="61"/>
      <c r="B131" s="61"/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61"/>
      <c r="AA131" s="61"/>
      <c r="AB131" s="61"/>
      <c r="AC131" s="61"/>
      <c r="AD131" s="61"/>
      <c r="AE131" s="61"/>
      <c r="AF131" s="61"/>
      <c r="AG131" s="61"/>
      <c r="AH131" s="61"/>
      <c r="AI131" s="61"/>
      <c r="AJ131" s="61"/>
      <c r="AK131" s="61"/>
      <c r="AL131" s="63"/>
      <c r="AM131" s="63"/>
      <c r="AN131" s="63"/>
      <c r="AO131" s="63"/>
    </row>
    <row r="132" spans="1:41" ht="12.75">
      <c r="A132" s="61"/>
      <c r="B132" s="61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1"/>
      <c r="Y132" s="61"/>
      <c r="Z132" s="61"/>
      <c r="AA132" s="61"/>
      <c r="AB132" s="61"/>
      <c r="AC132" s="61"/>
      <c r="AD132" s="61"/>
      <c r="AE132" s="61"/>
      <c r="AF132" s="61"/>
      <c r="AG132" s="61"/>
      <c r="AH132" s="61"/>
      <c r="AI132" s="61"/>
      <c r="AJ132" s="61"/>
      <c r="AK132" s="61"/>
      <c r="AL132" s="63"/>
      <c r="AM132" s="63"/>
      <c r="AN132" s="63"/>
      <c r="AO132" s="63"/>
    </row>
    <row r="133" spans="1:41" ht="12.75">
      <c r="A133" s="61"/>
      <c r="B133" s="61"/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  <c r="AA133" s="61"/>
      <c r="AB133" s="61"/>
      <c r="AC133" s="61"/>
      <c r="AD133" s="61"/>
      <c r="AE133" s="61"/>
      <c r="AF133" s="61"/>
      <c r="AG133" s="61"/>
      <c r="AH133" s="61"/>
      <c r="AI133" s="61"/>
      <c r="AJ133" s="61"/>
      <c r="AK133" s="61"/>
      <c r="AL133" s="63"/>
      <c r="AM133" s="63"/>
      <c r="AN133" s="63"/>
      <c r="AO133" s="63"/>
    </row>
    <row r="134" spans="1:41" ht="12.75">
      <c r="A134" s="61"/>
      <c r="B134" s="61"/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  <c r="AA134" s="61"/>
      <c r="AB134" s="61"/>
      <c r="AC134" s="61"/>
      <c r="AD134" s="61"/>
      <c r="AE134" s="61"/>
      <c r="AF134" s="61"/>
      <c r="AG134" s="61"/>
      <c r="AH134" s="61"/>
      <c r="AI134" s="61"/>
      <c r="AJ134" s="61"/>
      <c r="AK134" s="61"/>
      <c r="AL134" s="63"/>
      <c r="AM134" s="63"/>
      <c r="AN134" s="63"/>
      <c r="AO134" s="63"/>
    </row>
    <row r="135" spans="1:41" ht="12.75">
      <c r="A135" s="61"/>
      <c r="B135" s="61"/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  <c r="Y135" s="61"/>
      <c r="Z135" s="61"/>
      <c r="AA135" s="61"/>
      <c r="AB135" s="61"/>
      <c r="AC135" s="61"/>
      <c r="AD135" s="61"/>
      <c r="AE135" s="61"/>
      <c r="AF135" s="61"/>
      <c r="AG135" s="61"/>
      <c r="AH135" s="61"/>
      <c r="AI135" s="61"/>
      <c r="AJ135" s="61"/>
      <c r="AK135" s="61"/>
      <c r="AL135" s="63"/>
      <c r="AM135" s="63"/>
      <c r="AN135" s="63"/>
      <c r="AO135" s="63"/>
    </row>
    <row r="136" spans="1:41" ht="12.75">
      <c r="A136" s="61"/>
      <c r="B136" s="61"/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/>
      <c r="AA136" s="61"/>
      <c r="AB136" s="61"/>
      <c r="AC136" s="61"/>
      <c r="AD136" s="61"/>
      <c r="AE136" s="61"/>
      <c r="AF136" s="61"/>
      <c r="AG136" s="61"/>
      <c r="AH136" s="61"/>
      <c r="AI136" s="61"/>
      <c r="AJ136" s="61"/>
      <c r="AK136" s="61"/>
      <c r="AL136" s="63"/>
      <c r="AM136" s="63"/>
      <c r="AN136" s="63"/>
      <c r="AO136" s="63"/>
    </row>
    <row r="137" spans="1:41" ht="12.75">
      <c r="A137" s="61"/>
      <c r="B137" s="61"/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  <c r="AA137" s="61"/>
      <c r="AB137" s="61"/>
      <c r="AC137" s="61"/>
      <c r="AD137" s="61"/>
      <c r="AE137" s="61"/>
      <c r="AF137" s="61"/>
      <c r="AG137" s="61"/>
      <c r="AH137" s="61"/>
      <c r="AI137" s="61"/>
      <c r="AJ137" s="61"/>
      <c r="AK137" s="61"/>
      <c r="AL137" s="63"/>
      <c r="AM137" s="63"/>
      <c r="AN137" s="63"/>
      <c r="AO137" s="63"/>
    </row>
    <row r="138" spans="1:41" ht="12.75">
      <c r="A138" s="61"/>
      <c r="B138" s="61"/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Y138" s="61"/>
      <c r="Z138" s="61"/>
      <c r="AA138" s="61"/>
      <c r="AB138" s="61"/>
      <c r="AC138" s="61"/>
      <c r="AD138" s="61"/>
      <c r="AE138" s="61"/>
      <c r="AF138" s="61"/>
      <c r="AG138" s="61"/>
      <c r="AH138" s="61"/>
      <c r="AI138" s="61"/>
      <c r="AJ138" s="61"/>
      <c r="AK138" s="61"/>
      <c r="AL138" s="63"/>
      <c r="AM138" s="63"/>
      <c r="AN138" s="63"/>
      <c r="AO138" s="63"/>
    </row>
    <row r="139" spans="1:41" ht="12.75">
      <c r="A139" s="61"/>
      <c r="B139" s="61"/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1"/>
      <c r="Z139" s="61"/>
      <c r="AA139" s="61"/>
      <c r="AB139" s="61"/>
      <c r="AC139" s="61"/>
      <c r="AD139" s="61"/>
      <c r="AE139" s="61"/>
      <c r="AF139" s="61"/>
      <c r="AG139" s="61"/>
      <c r="AH139" s="61"/>
      <c r="AI139" s="61"/>
      <c r="AJ139" s="61"/>
      <c r="AK139" s="61"/>
      <c r="AL139" s="63"/>
      <c r="AM139" s="63"/>
      <c r="AN139" s="63"/>
      <c r="AO139" s="63"/>
    </row>
    <row r="140" spans="1:41" ht="12.75">
      <c r="A140" s="61"/>
      <c r="B140" s="61"/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  <c r="Y140" s="61"/>
      <c r="Z140" s="61"/>
      <c r="AA140" s="61"/>
      <c r="AB140" s="61"/>
      <c r="AC140" s="61"/>
      <c r="AD140" s="61"/>
      <c r="AE140" s="61"/>
      <c r="AF140" s="61"/>
      <c r="AG140" s="61"/>
      <c r="AH140" s="61"/>
      <c r="AI140" s="61"/>
      <c r="AJ140" s="61"/>
      <c r="AK140" s="61"/>
      <c r="AL140" s="63"/>
      <c r="AM140" s="63"/>
      <c r="AN140" s="63"/>
      <c r="AO140" s="63"/>
    </row>
    <row r="141" spans="1:41" ht="12.75">
      <c r="A141" s="61"/>
      <c r="B141" s="61"/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1"/>
      <c r="Y141" s="61"/>
      <c r="Z141" s="61"/>
      <c r="AA141" s="61"/>
      <c r="AB141" s="61"/>
      <c r="AC141" s="61"/>
      <c r="AD141" s="61"/>
      <c r="AE141" s="61"/>
      <c r="AF141" s="61"/>
      <c r="AG141" s="61"/>
      <c r="AH141" s="61"/>
      <c r="AI141" s="61"/>
      <c r="AJ141" s="61"/>
      <c r="AK141" s="61"/>
      <c r="AL141" s="63"/>
      <c r="AM141" s="63"/>
      <c r="AN141" s="63"/>
      <c r="AO141" s="63"/>
    </row>
    <row r="142" spans="1:41" ht="12.75">
      <c r="A142" s="61"/>
      <c r="B142" s="61"/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Y142" s="61"/>
      <c r="Z142" s="61"/>
      <c r="AA142" s="61"/>
      <c r="AB142" s="61"/>
      <c r="AC142" s="61"/>
      <c r="AD142" s="61"/>
      <c r="AE142" s="61"/>
      <c r="AF142" s="61"/>
      <c r="AG142" s="61"/>
      <c r="AH142" s="61"/>
      <c r="AI142" s="61"/>
      <c r="AJ142" s="61"/>
      <c r="AK142" s="61"/>
      <c r="AL142" s="63"/>
      <c r="AM142" s="63"/>
      <c r="AN142" s="63"/>
      <c r="AO142" s="63"/>
    </row>
    <row r="143" spans="1:41" ht="12.75">
      <c r="A143" s="61"/>
      <c r="B143" s="61"/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1"/>
      <c r="Y143" s="61"/>
      <c r="Z143" s="61"/>
      <c r="AA143" s="61"/>
      <c r="AB143" s="61"/>
      <c r="AC143" s="61"/>
      <c r="AD143" s="61"/>
      <c r="AE143" s="61"/>
      <c r="AF143" s="61"/>
      <c r="AG143" s="61"/>
      <c r="AH143" s="61"/>
      <c r="AI143" s="61"/>
      <c r="AJ143" s="61"/>
      <c r="AK143" s="61"/>
      <c r="AL143" s="63"/>
      <c r="AM143" s="63"/>
      <c r="AN143" s="63"/>
      <c r="AO143" s="63"/>
    </row>
    <row r="144" spans="1:41" ht="12.75">
      <c r="A144" s="61"/>
      <c r="B144" s="61"/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  <c r="Y144" s="61"/>
      <c r="Z144" s="61"/>
      <c r="AA144" s="61"/>
      <c r="AB144" s="61"/>
      <c r="AC144" s="61"/>
      <c r="AD144" s="61"/>
      <c r="AE144" s="61"/>
      <c r="AF144" s="61"/>
      <c r="AG144" s="61"/>
      <c r="AH144" s="61"/>
      <c r="AI144" s="61"/>
      <c r="AJ144" s="61"/>
      <c r="AK144" s="61"/>
      <c r="AL144" s="63"/>
      <c r="AM144" s="63"/>
      <c r="AN144" s="63"/>
      <c r="AO144" s="63"/>
    </row>
  </sheetData>
  <sheetProtection selectLockedCells="1" selectUnlockedCells="1"/>
  <protectedRanges>
    <protectedRange sqref="AB40" name="範囲15"/>
    <protectedRange sqref="U35 AF35:AH35" name="範囲13"/>
    <protectedRange sqref="J35" name="範囲12"/>
    <protectedRange sqref="AE32:AH32 AF17:AH31 O17:O31" name="範囲11"/>
    <protectedRange sqref="C17:L30 N17:N30 P17:Z30" name="範囲10"/>
    <protectedRange sqref="Y8:AH12" name="範囲6"/>
    <protectedRange sqref="E8:N14" name="範囲5"/>
    <protectedRange sqref="AC6:AF6" name="範囲4"/>
    <protectedRange sqref="AA6 Y6" name="範囲3"/>
    <protectedRange sqref="V13:W13" name="範囲7_2"/>
    <protectedRange sqref="Y14:AH14" name="範囲6_2"/>
  </protectedRanges>
  <mergeCells count="110">
    <mergeCell ref="A3:AI3"/>
    <mergeCell ref="A4:AI4"/>
    <mergeCell ref="S6:W6"/>
    <mergeCell ref="X6:Y6"/>
    <mergeCell ref="Z6:AA6"/>
    <mergeCell ref="AC6:AD6"/>
    <mergeCell ref="AE6:AF6"/>
    <mergeCell ref="AG6:AH6"/>
    <mergeCell ref="B8:D8"/>
    <mergeCell ref="Q8:X8"/>
    <mergeCell ref="B9:D11"/>
    <mergeCell ref="E9:N11"/>
    <mergeCell ref="Q9:U12"/>
    <mergeCell ref="V9:AH12"/>
    <mergeCell ref="B12:D14"/>
    <mergeCell ref="E12:N14"/>
    <mergeCell ref="Q13:U14"/>
    <mergeCell ref="V13:AH14"/>
    <mergeCell ref="B16:B31"/>
    <mergeCell ref="D16:R16"/>
    <mergeCell ref="S16:V16"/>
    <mergeCell ref="W16:Z16"/>
    <mergeCell ref="AA16:AE16"/>
    <mergeCell ref="AF16:AH16"/>
    <mergeCell ref="D17:R17"/>
    <mergeCell ref="S17:V17"/>
    <mergeCell ref="W17:Z17"/>
    <mergeCell ref="AA17:AE17"/>
    <mergeCell ref="AF17:AH17"/>
    <mergeCell ref="D18:R18"/>
    <mergeCell ref="S18:V18"/>
    <mergeCell ref="W18:Z18"/>
    <mergeCell ref="AA18:AE18"/>
    <mergeCell ref="AF18:AH18"/>
    <mergeCell ref="D19:R19"/>
    <mergeCell ref="S19:V19"/>
    <mergeCell ref="W19:Z19"/>
    <mergeCell ref="AA19:AE19"/>
    <mergeCell ref="AF19:AH19"/>
    <mergeCell ref="D20:R20"/>
    <mergeCell ref="S20:V20"/>
    <mergeCell ref="W20:Z20"/>
    <mergeCell ref="AA20:AE20"/>
    <mergeCell ref="AF20:AH20"/>
    <mergeCell ref="D21:R21"/>
    <mergeCell ref="S21:V21"/>
    <mergeCell ref="W21:Z21"/>
    <mergeCell ref="AA21:AE21"/>
    <mergeCell ref="AF21:AH21"/>
    <mergeCell ref="D22:R22"/>
    <mergeCell ref="S22:V22"/>
    <mergeCell ref="W22:Z22"/>
    <mergeCell ref="AA22:AE22"/>
    <mergeCell ref="AF22:AH22"/>
    <mergeCell ref="D23:R23"/>
    <mergeCell ref="S23:V23"/>
    <mergeCell ref="W23:Z23"/>
    <mergeCell ref="AA23:AE23"/>
    <mergeCell ref="AF23:AH23"/>
    <mergeCell ref="D24:R24"/>
    <mergeCell ref="S24:V24"/>
    <mergeCell ref="W24:Z24"/>
    <mergeCell ref="AA24:AE24"/>
    <mergeCell ref="AF24:AH24"/>
    <mergeCell ref="D25:R25"/>
    <mergeCell ref="S25:V25"/>
    <mergeCell ref="W25:Z25"/>
    <mergeCell ref="AA25:AE25"/>
    <mergeCell ref="AF25:AH25"/>
    <mergeCell ref="D26:R26"/>
    <mergeCell ref="S26:V26"/>
    <mergeCell ref="W26:Z26"/>
    <mergeCell ref="AA26:AE26"/>
    <mergeCell ref="AF26:AH26"/>
    <mergeCell ref="D27:R27"/>
    <mergeCell ref="S27:V27"/>
    <mergeCell ref="W27:Z27"/>
    <mergeCell ref="AA27:AE27"/>
    <mergeCell ref="AF27:AH27"/>
    <mergeCell ref="D28:R28"/>
    <mergeCell ref="S28:V28"/>
    <mergeCell ref="W28:Z28"/>
    <mergeCell ref="AA28:AE28"/>
    <mergeCell ref="AF28:AH28"/>
    <mergeCell ref="D29:R29"/>
    <mergeCell ref="S29:V29"/>
    <mergeCell ref="W29:Z29"/>
    <mergeCell ref="AA29:AE29"/>
    <mergeCell ref="AF29:AH29"/>
    <mergeCell ref="D30:R30"/>
    <mergeCell ref="S30:V30"/>
    <mergeCell ref="W30:Z30"/>
    <mergeCell ref="AA30:AE30"/>
    <mergeCell ref="AF30:AH30"/>
    <mergeCell ref="C31:Z31"/>
    <mergeCell ref="AB31:AE31"/>
    <mergeCell ref="B34:B35"/>
    <mergeCell ref="D34:Y34"/>
    <mergeCell ref="Z34:AE34"/>
    <mergeCell ref="AF34:AH34"/>
    <mergeCell ref="D35:I35"/>
    <mergeCell ref="J35:L35"/>
    <mergeCell ref="R35:Y35"/>
    <mergeCell ref="AA35:AE35"/>
    <mergeCell ref="Z37:AE37"/>
    <mergeCell ref="AF37:AH37"/>
    <mergeCell ref="S40:X40"/>
    <mergeCell ref="Y40:AA40"/>
    <mergeCell ref="AB40:AE40"/>
    <mergeCell ref="AF40:AH40"/>
  </mergeCells>
  <conditionalFormatting sqref="C17:AF17">
    <cfRule type="expression" priority="3" dxfId="0" stopIfTrue="1">
      <formula>COUNTIF($C$17:$C$30,$C17)&gt;1</formula>
    </cfRule>
  </conditionalFormatting>
  <conditionalFormatting sqref="C18:AE30">
    <cfRule type="expression" priority="2" dxfId="0" stopIfTrue="1">
      <formula>COUNTIF($C$17:$C$30,$C18)&gt;1</formula>
    </cfRule>
  </conditionalFormatting>
  <conditionalFormatting sqref="AF18:AF30">
    <cfRule type="expression" priority="1" dxfId="0" stopIfTrue="1">
      <formula>COUNTIF($C$17:$C$30,$C18)&gt;1</formula>
    </cfRule>
  </conditionalFormatting>
  <dataValidations count="1">
    <dataValidation type="list" allowBlank="1" showInputMessage="1" showErrorMessage="1" sqref="J35">
      <formula1>"0,10,"</formula1>
    </dataValidation>
  </dataValidations>
  <printOptions horizontalCentered="1"/>
  <pageMargins left="0.5905511811023623" right="0.35433070866141736" top="0.7874015748031497" bottom="0.3937007874015748" header="0.5118110236220472" footer="0.5118110236220472"/>
  <pageSetup blackAndWhite="1" fitToHeight="0" fitToWidth="1" horizontalDpi="600" verticalDpi="600" orientation="portrait" paperSize="9" r:id="rId1"/>
  <headerFooter alignWithMargins="0">
    <oddHeader>&amp;R地域生活支援事業明細書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44"/>
  <sheetViews>
    <sheetView showGridLines="0" showZero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875" style="124" customWidth="1"/>
    <col min="2" max="2" width="3.125" style="124" customWidth="1"/>
    <col min="3" max="3" width="10.125" style="124" customWidth="1"/>
    <col min="4" max="4" width="5.375" style="124" customWidth="1"/>
    <col min="5" max="20" width="2.50390625" style="124" customWidth="1"/>
    <col min="21" max="21" width="1.12109375" style="124" customWidth="1"/>
    <col min="22" max="23" width="2.25390625" style="124" customWidth="1"/>
    <col min="24" max="24" width="2.375" style="124" customWidth="1"/>
    <col min="25" max="34" width="2.50390625" style="124" customWidth="1"/>
    <col min="35" max="37" width="1.875" style="124" customWidth="1"/>
    <col min="38" max="40" width="1.875" style="64" customWidth="1"/>
    <col min="41" max="41" width="2.50390625" style="64" customWidth="1"/>
    <col min="42" max="42" width="0" style="64" hidden="1" customWidth="1"/>
    <col min="43" max="16384" width="9.00390625" style="64" customWidth="1"/>
  </cols>
  <sheetData>
    <row r="1" spans="1:41" ht="15" customHeight="1">
      <c r="A1" s="340" t="s">
        <v>259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2" t="s">
        <v>47</v>
      </c>
      <c r="AJ1" s="61"/>
      <c r="AK1" s="61"/>
      <c r="AL1" s="63"/>
      <c r="AM1" s="63"/>
      <c r="AN1" s="63"/>
      <c r="AO1" s="63"/>
    </row>
    <row r="2" spans="1:41" ht="10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7"/>
      <c r="AJ2" s="68"/>
      <c r="AK2" s="61"/>
      <c r="AL2" s="63"/>
      <c r="AM2" s="63"/>
      <c r="AN2" s="63"/>
      <c r="AO2" s="63"/>
    </row>
    <row r="3" spans="1:41" ht="18" customHeight="1">
      <c r="A3" s="250" t="s">
        <v>36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  <c r="Z3" s="251"/>
      <c r="AA3" s="251"/>
      <c r="AB3" s="251"/>
      <c r="AC3" s="251"/>
      <c r="AD3" s="251"/>
      <c r="AE3" s="251"/>
      <c r="AF3" s="251"/>
      <c r="AG3" s="251"/>
      <c r="AH3" s="251"/>
      <c r="AI3" s="252"/>
      <c r="AJ3" s="69"/>
      <c r="AK3" s="70"/>
      <c r="AL3" s="71"/>
      <c r="AM3" s="71"/>
      <c r="AN3" s="71"/>
      <c r="AO3" s="71"/>
    </row>
    <row r="4" spans="1:41" ht="22.5" customHeight="1">
      <c r="A4" s="253" t="s">
        <v>48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54"/>
      <c r="W4" s="254"/>
      <c r="X4" s="254"/>
      <c r="Y4" s="254"/>
      <c r="Z4" s="254"/>
      <c r="AA4" s="254"/>
      <c r="AB4" s="254"/>
      <c r="AC4" s="254"/>
      <c r="AD4" s="254"/>
      <c r="AE4" s="254"/>
      <c r="AF4" s="254"/>
      <c r="AG4" s="254"/>
      <c r="AH4" s="254"/>
      <c r="AI4" s="255"/>
      <c r="AJ4" s="74"/>
      <c r="AK4" s="75"/>
      <c r="AL4" s="76"/>
      <c r="AM4" s="76"/>
      <c r="AN4" s="76"/>
      <c r="AO4" s="76"/>
    </row>
    <row r="5" spans="1:41" ht="12" customHeight="1">
      <c r="A5" s="77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9"/>
      <c r="AF5" s="79"/>
      <c r="AG5" s="78"/>
      <c r="AH5" s="78"/>
      <c r="AI5" s="80"/>
      <c r="AJ5" s="77"/>
      <c r="AK5" s="78"/>
      <c r="AL5" s="81"/>
      <c r="AM5" s="81"/>
      <c r="AN5" s="81"/>
      <c r="AO5" s="81"/>
    </row>
    <row r="6" spans="1:41" ht="18.75" customHeight="1">
      <c r="A6" s="77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263" t="s">
        <v>39</v>
      </c>
      <c r="T6" s="264"/>
      <c r="U6" s="264"/>
      <c r="V6" s="264"/>
      <c r="W6" s="265"/>
      <c r="X6" s="256">
        <f>'請求書'!F11</f>
        <v>0</v>
      </c>
      <c r="Y6" s="257"/>
      <c r="Z6" s="258">
        <f>'請求書'!I11</f>
        <v>0</v>
      </c>
      <c r="AA6" s="259"/>
      <c r="AB6" s="82" t="s">
        <v>11</v>
      </c>
      <c r="AC6" s="256">
        <f>'請求書'!O11</f>
        <v>0</v>
      </c>
      <c r="AD6" s="257"/>
      <c r="AE6" s="260">
        <f>'請求書'!R11</f>
        <v>0</v>
      </c>
      <c r="AF6" s="259"/>
      <c r="AG6" s="261" t="s">
        <v>12</v>
      </c>
      <c r="AH6" s="262"/>
      <c r="AI6" s="83"/>
      <c r="AJ6" s="84"/>
      <c r="AK6" s="85"/>
      <c r="AL6" s="85"/>
      <c r="AM6" s="85"/>
      <c r="AN6" s="86"/>
      <c r="AO6" s="81"/>
    </row>
    <row r="7" spans="1:41" ht="15.75" customHeight="1">
      <c r="A7" s="77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80"/>
      <c r="AJ7" s="77"/>
      <c r="AK7" s="78"/>
      <c r="AL7" s="81"/>
      <c r="AM7" s="81"/>
      <c r="AN7" s="81"/>
      <c r="AO7" s="81"/>
    </row>
    <row r="8" spans="1:41" ht="25.5" customHeight="1">
      <c r="A8" s="77"/>
      <c r="B8" s="266" t="s">
        <v>23</v>
      </c>
      <c r="C8" s="267"/>
      <c r="D8" s="268"/>
      <c r="E8" s="41"/>
      <c r="F8" s="42"/>
      <c r="G8" s="42"/>
      <c r="H8" s="42"/>
      <c r="I8" s="42"/>
      <c r="J8" s="42"/>
      <c r="K8" s="42"/>
      <c r="L8" s="42"/>
      <c r="M8" s="42"/>
      <c r="N8" s="43"/>
      <c r="O8" s="61"/>
      <c r="P8" s="61"/>
      <c r="Q8" s="263" t="s">
        <v>41</v>
      </c>
      <c r="R8" s="264"/>
      <c r="S8" s="264"/>
      <c r="T8" s="264"/>
      <c r="U8" s="264"/>
      <c r="V8" s="264"/>
      <c r="W8" s="264"/>
      <c r="X8" s="265"/>
      <c r="Y8" s="55" t="str">
        <f>IF('請求書'!V24=0,"0",'請求書'!V24)</f>
        <v>0</v>
      </c>
      <c r="Z8" s="56" t="str">
        <f>IF('請求書'!Y24=0,"0",'請求書'!Y24)</f>
        <v>0</v>
      </c>
      <c r="AA8" s="56" t="str">
        <f>IF('請求書'!AB24=0,"0",'請求書'!AB24)</f>
        <v>0</v>
      </c>
      <c r="AB8" s="56" t="str">
        <f>IF('請求書'!AE24=0,"0",'請求書'!AE24)</f>
        <v>0</v>
      </c>
      <c r="AC8" s="56" t="str">
        <f>IF('請求書'!AH24=0,"0",'請求書'!AH24)</f>
        <v>0</v>
      </c>
      <c r="AD8" s="56" t="str">
        <f>IF('請求書'!AK24=0,"0",'請求書'!AK24)</f>
        <v>0</v>
      </c>
      <c r="AE8" s="56" t="str">
        <f>IF('請求書'!AN24=0,"0",'請求書'!AN24)</f>
        <v>0</v>
      </c>
      <c r="AF8" s="56" t="str">
        <f>IF('請求書'!AQ24=0,"0",'請求書'!AQ24)</f>
        <v>0</v>
      </c>
      <c r="AG8" s="56" t="str">
        <f>IF('請求書'!AT24=0,"0",'請求書'!AT24)</f>
        <v>0</v>
      </c>
      <c r="AH8" s="57" t="str">
        <f>IF('請求書'!AW24=0,"0",'請求書'!AW24)</f>
        <v>0</v>
      </c>
      <c r="AI8" s="83"/>
      <c r="AJ8" s="84"/>
      <c r="AK8" s="85"/>
      <c r="AL8" s="85"/>
      <c r="AM8" s="85"/>
      <c r="AN8" s="85"/>
      <c r="AO8" s="81"/>
    </row>
    <row r="9" spans="1:41" ht="12" customHeight="1">
      <c r="A9" s="77"/>
      <c r="B9" s="269" t="s">
        <v>25</v>
      </c>
      <c r="C9" s="270"/>
      <c r="D9" s="271"/>
      <c r="E9" s="302"/>
      <c r="F9" s="303"/>
      <c r="G9" s="303"/>
      <c r="H9" s="303"/>
      <c r="I9" s="303"/>
      <c r="J9" s="303"/>
      <c r="K9" s="303"/>
      <c r="L9" s="303"/>
      <c r="M9" s="303"/>
      <c r="N9" s="304"/>
      <c r="O9" s="61"/>
      <c r="P9" s="61"/>
      <c r="Q9" s="269" t="s">
        <v>30</v>
      </c>
      <c r="R9" s="270"/>
      <c r="S9" s="270"/>
      <c r="T9" s="270"/>
      <c r="U9" s="271"/>
      <c r="V9" s="269">
        <f>'請求書'!AA28</f>
        <v>0</v>
      </c>
      <c r="W9" s="270"/>
      <c r="X9" s="270"/>
      <c r="Y9" s="270"/>
      <c r="Z9" s="270"/>
      <c r="AA9" s="270"/>
      <c r="AB9" s="270"/>
      <c r="AC9" s="270"/>
      <c r="AD9" s="270"/>
      <c r="AE9" s="270"/>
      <c r="AF9" s="270"/>
      <c r="AG9" s="270"/>
      <c r="AH9" s="271"/>
      <c r="AI9" s="87"/>
      <c r="AJ9" s="88"/>
      <c r="AK9" s="89"/>
      <c r="AL9" s="89"/>
      <c r="AM9" s="89"/>
      <c r="AN9" s="89"/>
      <c r="AO9" s="81"/>
    </row>
    <row r="10" spans="1:41" ht="12" customHeight="1">
      <c r="A10" s="77"/>
      <c r="B10" s="272"/>
      <c r="C10" s="273"/>
      <c r="D10" s="274"/>
      <c r="E10" s="305"/>
      <c r="F10" s="306"/>
      <c r="G10" s="306"/>
      <c r="H10" s="306"/>
      <c r="I10" s="306"/>
      <c r="J10" s="306"/>
      <c r="K10" s="306"/>
      <c r="L10" s="306"/>
      <c r="M10" s="306"/>
      <c r="N10" s="307"/>
      <c r="O10" s="61"/>
      <c r="P10" s="61"/>
      <c r="Q10" s="272"/>
      <c r="R10" s="273"/>
      <c r="S10" s="273"/>
      <c r="T10" s="273"/>
      <c r="U10" s="274"/>
      <c r="V10" s="272"/>
      <c r="W10" s="273"/>
      <c r="X10" s="273"/>
      <c r="Y10" s="273"/>
      <c r="Z10" s="273"/>
      <c r="AA10" s="273"/>
      <c r="AB10" s="273"/>
      <c r="AC10" s="273"/>
      <c r="AD10" s="273"/>
      <c r="AE10" s="273"/>
      <c r="AF10" s="273"/>
      <c r="AG10" s="273"/>
      <c r="AH10" s="274"/>
      <c r="AI10" s="87"/>
      <c r="AJ10" s="88"/>
      <c r="AK10" s="89"/>
      <c r="AL10" s="89"/>
      <c r="AM10" s="89"/>
      <c r="AN10" s="89"/>
      <c r="AO10" s="81"/>
    </row>
    <row r="11" spans="1:41" ht="12" customHeight="1">
      <c r="A11" s="77"/>
      <c r="B11" s="275"/>
      <c r="C11" s="276"/>
      <c r="D11" s="277"/>
      <c r="E11" s="308"/>
      <c r="F11" s="309"/>
      <c r="G11" s="309"/>
      <c r="H11" s="309"/>
      <c r="I11" s="309"/>
      <c r="J11" s="309"/>
      <c r="K11" s="309"/>
      <c r="L11" s="309"/>
      <c r="M11" s="309"/>
      <c r="N11" s="310"/>
      <c r="O11" s="61"/>
      <c r="P11" s="61"/>
      <c r="Q11" s="272"/>
      <c r="R11" s="273"/>
      <c r="S11" s="273"/>
      <c r="T11" s="273"/>
      <c r="U11" s="274"/>
      <c r="V11" s="272"/>
      <c r="W11" s="273"/>
      <c r="X11" s="273"/>
      <c r="Y11" s="273"/>
      <c r="Z11" s="273"/>
      <c r="AA11" s="273"/>
      <c r="AB11" s="273"/>
      <c r="AC11" s="273"/>
      <c r="AD11" s="273"/>
      <c r="AE11" s="273"/>
      <c r="AF11" s="273"/>
      <c r="AG11" s="273"/>
      <c r="AH11" s="274"/>
      <c r="AI11" s="87"/>
      <c r="AJ11" s="88"/>
      <c r="AK11" s="89"/>
      <c r="AL11" s="89"/>
      <c r="AM11" s="89"/>
      <c r="AN11" s="89"/>
      <c r="AO11" s="81"/>
    </row>
    <row r="12" spans="1:41" ht="12" customHeight="1">
      <c r="A12" s="77"/>
      <c r="B12" s="269" t="s">
        <v>24</v>
      </c>
      <c r="C12" s="270"/>
      <c r="D12" s="271"/>
      <c r="E12" s="302"/>
      <c r="F12" s="303"/>
      <c r="G12" s="303"/>
      <c r="H12" s="303"/>
      <c r="I12" s="303"/>
      <c r="J12" s="303"/>
      <c r="K12" s="303"/>
      <c r="L12" s="303"/>
      <c r="M12" s="303"/>
      <c r="N12" s="304"/>
      <c r="O12" s="61"/>
      <c r="P12" s="61"/>
      <c r="Q12" s="275"/>
      <c r="R12" s="276"/>
      <c r="S12" s="276"/>
      <c r="T12" s="276"/>
      <c r="U12" s="277"/>
      <c r="V12" s="275"/>
      <c r="W12" s="276"/>
      <c r="X12" s="276"/>
      <c r="Y12" s="276"/>
      <c r="Z12" s="276"/>
      <c r="AA12" s="276"/>
      <c r="AB12" s="276"/>
      <c r="AC12" s="276"/>
      <c r="AD12" s="276"/>
      <c r="AE12" s="276"/>
      <c r="AF12" s="276"/>
      <c r="AG12" s="276"/>
      <c r="AH12" s="277"/>
      <c r="AI12" s="87"/>
      <c r="AJ12" s="88"/>
      <c r="AK12" s="89"/>
      <c r="AL12" s="89"/>
      <c r="AM12" s="89"/>
      <c r="AN12" s="89"/>
      <c r="AO12" s="81"/>
    </row>
    <row r="13" spans="1:41" ht="12" customHeight="1">
      <c r="A13" s="77"/>
      <c r="B13" s="272"/>
      <c r="C13" s="273"/>
      <c r="D13" s="274"/>
      <c r="E13" s="305"/>
      <c r="F13" s="306"/>
      <c r="G13" s="306"/>
      <c r="H13" s="306"/>
      <c r="I13" s="306"/>
      <c r="J13" s="306"/>
      <c r="K13" s="306"/>
      <c r="L13" s="306"/>
      <c r="M13" s="306"/>
      <c r="N13" s="307"/>
      <c r="O13" s="61"/>
      <c r="P13" s="61"/>
      <c r="Q13" s="278" t="s">
        <v>5</v>
      </c>
      <c r="R13" s="279"/>
      <c r="S13" s="279"/>
      <c r="T13" s="279"/>
      <c r="U13" s="280"/>
      <c r="V13" s="296">
        <f>'明細書１'!V13</f>
      </c>
      <c r="W13" s="297"/>
      <c r="X13" s="297"/>
      <c r="Y13" s="297"/>
      <c r="Z13" s="297"/>
      <c r="AA13" s="297"/>
      <c r="AB13" s="297"/>
      <c r="AC13" s="297"/>
      <c r="AD13" s="297"/>
      <c r="AE13" s="297"/>
      <c r="AF13" s="297"/>
      <c r="AG13" s="297"/>
      <c r="AH13" s="298"/>
      <c r="AI13" s="87"/>
      <c r="AJ13" s="88"/>
      <c r="AK13" s="89"/>
      <c r="AL13" s="89"/>
      <c r="AM13" s="89"/>
      <c r="AN13" s="89"/>
      <c r="AO13" s="81"/>
    </row>
    <row r="14" spans="1:41" ht="12" customHeight="1">
      <c r="A14" s="77"/>
      <c r="B14" s="275"/>
      <c r="C14" s="276"/>
      <c r="D14" s="277"/>
      <c r="E14" s="308"/>
      <c r="F14" s="309"/>
      <c r="G14" s="309"/>
      <c r="H14" s="309"/>
      <c r="I14" s="309"/>
      <c r="J14" s="309"/>
      <c r="K14" s="309"/>
      <c r="L14" s="309"/>
      <c r="M14" s="309"/>
      <c r="N14" s="310"/>
      <c r="O14" s="61"/>
      <c r="P14" s="61"/>
      <c r="Q14" s="281"/>
      <c r="R14" s="282"/>
      <c r="S14" s="282"/>
      <c r="T14" s="282"/>
      <c r="U14" s="283"/>
      <c r="V14" s="299"/>
      <c r="W14" s="300"/>
      <c r="X14" s="300"/>
      <c r="Y14" s="300"/>
      <c r="Z14" s="300"/>
      <c r="AA14" s="300"/>
      <c r="AB14" s="300"/>
      <c r="AC14" s="300"/>
      <c r="AD14" s="300"/>
      <c r="AE14" s="300"/>
      <c r="AF14" s="300"/>
      <c r="AG14" s="300"/>
      <c r="AH14" s="301"/>
      <c r="AI14" s="87"/>
      <c r="AJ14" s="88"/>
      <c r="AK14" s="89"/>
      <c r="AL14" s="89"/>
      <c r="AM14" s="89"/>
      <c r="AN14" s="89"/>
      <c r="AO14" s="81"/>
    </row>
    <row r="15" spans="1:41" ht="15.75" customHeight="1">
      <c r="A15" s="77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61"/>
      <c r="P15" s="61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90"/>
      <c r="AI15" s="73"/>
      <c r="AJ15" s="91"/>
      <c r="AK15" s="92"/>
      <c r="AL15" s="92"/>
      <c r="AM15" s="92"/>
      <c r="AN15" s="92"/>
      <c r="AO15" s="81"/>
    </row>
    <row r="16" spans="1:41" ht="19.5" customHeight="1">
      <c r="A16" s="77"/>
      <c r="B16" s="287" t="s">
        <v>31</v>
      </c>
      <c r="C16" s="93" t="s">
        <v>52</v>
      </c>
      <c r="D16" s="319" t="s">
        <v>53</v>
      </c>
      <c r="E16" s="264"/>
      <c r="F16" s="264"/>
      <c r="G16" s="264"/>
      <c r="H16" s="264"/>
      <c r="I16" s="264"/>
      <c r="J16" s="264"/>
      <c r="K16" s="264"/>
      <c r="L16" s="264"/>
      <c r="M16" s="264"/>
      <c r="N16" s="264"/>
      <c r="O16" s="264"/>
      <c r="P16" s="264"/>
      <c r="Q16" s="264"/>
      <c r="R16" s="265"/>
      <c r="S16" s="263" t="s">
        <v>22</v>
      </c>
      <c r="T16" s="264"/>
      <c r="U16" s="264"/>
      <c r="V16" s="265"/>
      <c r="W16" s="263" t="s">
        <v>38</v>
      </c>
      <c r="X16" s="264"/>
      <c r="Y16" s="264"/>
      <c r="Z16" s="265"/>
      <c r="AA16" s="263" t="s">
        <v>46</v>
      </c>
      <c r="AB16" s="264"/>
      <c r="AC16" s="264"/>
      <c r="AD16" s="264"/>
      <c r="AE16" s="265"/>
      <c r="AF16" s="263" t="s">
        <v>51</v>
      </c>
      <c r="AG16" s="264"/>
      <c r="AH16" s="265"/>
      <c r="AI16" s="94"/>
      <c r="AJ16" s="95"/>
      <c r="AK16" s="96"/>
      <c r="AL16" s="97"/>
      <c r="AM16" s="97"/>
      <c r="AN16" s="97"/>
      <c r="AO16" s="81"/>
    </row>
    <row r="17" spans="1:41" ht="24" customHeight="1">
      <c r="A17" s="77"/>
      <c r="B17" s="288"/>
      <c r="C17" s="49"/>
      <c r="D17" s="290">
        <f>IF(C17="","",VLOOKUP(C17,サービスコード!B:D,2,FALSE))</f>
      </c>
      <c r="E17" s="291"/>
      <c r="F17" s="291"/>
      <c r="G17" s="291"/>
      <c r="H17" s="291"/>
      <c r="I17" s="291"/>
      <c r="J17" s="291"/>
      <c r="K17" s="291"/>
      <c r="L17" s="291"/>
      <c r="M17" s="291"/>
      <c r="N17" s="291"/>
      <c r="O17" s="291"/>
      <c r="P17" s="291"/>
      <c r="Q17" s="291"/>
      <c r="R17" s="292"/>
      <c r="S17" s="293">
        <f>IF(C17="","",VLOOKUP(C17,サービスコード!B:D,3,FALSE))</f>
      </c>
      <c r="T17" s="294"/>
      <c r="U17" s="294"/>
      <c r="V17" s="295"/>
      <c r="W17" s="284"/>
      <c r="X17" s="285"/>
      <c r="Y17" s="285"/>
      <c r="Z17" s="286"/>
      <c r="AA17" s="311">
        <f>IF(C17="","",S17*W17)</f>
      </c>
      <c r="AB17" s="312"/>
      <c r="AC17" s="312"/>
      <c r="AD17" s="312"/>
      <c r="AE17" s="313"/>
      <c r="AF17" s="244"/>
      <c r="AG17" s="245"/>
      <c r="AH17" s="246"/>
      <c r="AI17" s="125">
        <f aca="true" t="shared" si="0" ref="AI17:AI30">IF(COUNTIF(C$17:C$30,C17)&gt;1,"★同じサービスコードは一行にまとめてください。","")</f>
      </c>
      <c r="AJ17" s="88"/>
      <c r="AK17" s="89"/>
      <c r="AL17" s="89"/>
      <c r="AM17" s="89"/>
      <c r="AN17" s="89"/>
      <c r="AO17" s="81"/>
    </row>
    <row r="18" spans="1:41" ht="24" customHeight="1">
      <c r="A18" s="77"/>
      <c r="B18" s="288"/>
      <c r="C18" s="49"/>
      <c r="D18" s="290">
        <f>IF(C18="","",VLOOKUP(C18,サービスコード!B:D,2,FALSE))</f>
      </c>
      <c r="E18" s="291"/>
      <c r="F18" s="291"/>
      <c r="G18" s="291"/>
      <c r="H18" s="291"/>
      <c r="I18" s="291"/>
      <c r="J18" s="291"/>
      <c r="K18" s="291"/>
      <c r="L18" s="291"/>
      <c r="M18" s="291"/>
      <c r="N18" s="291"/>
      <c r="O18" s="291"/>
      <c r="P18" s="291"/>
      <c r="Q18" s="291"/>
      <c r="R18" s="292"/>
      <c r="S18" s="293">
        <f>IF(C18="","",VLOOKUP(C18,サービスコード!B:D,3,FALSE))</f>
      </c>
      <c r="T18" s="294"/>
      <c r="U18" s="294"/>
      <c r="V18" s="295"/>
      <c r="W18" s="284"/>
      <c r="X18" s="285"/>
      <c r="Y18" s="285"/>
      <c r="Z18" s="286"/>
      <c r="AA18" s="311">
        <f aca="true" t="shared" si="1" ref="AA18:AA30">IF(C18="","",S18*W18)</f>
      </c>
      <c r="AB18" s="312"/>
      <c r="AC18" s="312"/>
      <c r="AD18" s="312"/>
      <c r="AE18" s="313"/>
      <c r="AF18" s="244"/>
      <c r="AG18" s="245"/>
      <c r="AH18" s="246"/>
      <c r="AI18" s="125">
        <f t="shared" si="0"/>
      </c>
      <c r="AJ18" s="99"/>
      <c r="AK18" s="100"/>
      <c r="AL18" s="100"/>
      <c r="AM18" s="100"/>
      <c r="AN18" s="100"/>
      <c r="AO18" s="81"/>
    </row>
    <row r="19" spans="1:41" ht="24" customHeight="1">
      <c r="A19" s="77"/>
      <c r="B19" s="288"/>
      <c r="C19" s="49"/>
      <c r="D19" s="290">
        <f>IF(C19="","",VLOOKUP(C19,サービスコード!B:D,2,FALSE))</f>
      </c>
      <c r="E19" s="291"/>
      <c r="F19" s="291"/>
      <c r="G19" s="291"/>
      <c r="H19" s="291"/>
      <c r="I19" s="291"/>
      <c r="J19" s="291"/>
      <c r="K19" s="291"/>
      <c r="L19" s="291"/>
      <c r="M19" s="291"/>
      <c r="N19" s="291"/>
      <c r="O19" s="291"/>
      <c r="P19" s="291"/>
      <c r="Q19" s="291"/>
      <c r="R19" s="292"/>
      <c r="S19" s="293">
        <f>IF(C19="","",VLOOKUP(C19,サービスコード!B:D,3,FALSE))</f>
      </c>
      <c r="T19" s="294"/>
      <c r="U19" s="294"/>
      <c r="V19" s="295"/>
      <c r="W19" s="284"/>
      <c r="X19" s="285"/>
      <c r="Y19" s="285"/>
      <c r="Z19" s="286"/>
      <c r="AA19" s="311">
        <f t="shared" si="1"/>
      </c>
      <c r="AB19" s="312"/>
      <c r="AC19" s="312"/>
      <c r="AD19" s="312"/>
      <c r="AE19" s="313"/>
      <c r="AF19" s="244"/>
      <c r="AG19" s="245"/>
      <c r="AH19" s="246"/>
      <c r="AI19" s="125">
        <f t="shared" si="0"/>
      </c>
      <c r="AJ19" s="99"/>
      <c r="AK19" s="100"/>
      <c r="AL19" s="100"/>
      <c r="AM19" s="100"/>
      <c r="AN19" s="100"/>
      <c r="AO19" s="81"/>
    </row>
    <row r="20" spans="1:41" ht="24" customHeight="1">
      <c r="A20" s="77"/>
      <c r="B20" s="288"/>
      <c r="C20" s="49"/>
      <c r="D20" s="290">
        <f>IF(C20="","",VLOOKUP(C20,サービスコード!B:D,2,FALSE))</f>
      </c>
      <c r="E20" s="291"/>
      <c r="F20" s="291"/>
      <c r="G20" s="291"/>
      <c r="H20" s="291"/>
      <c r="I20" s="291"/>
      <c r="J20" s="291"/>
      <c r="K20" s="291"/>
      <c r="L20" s="291"/>
      <c r="M20" s="291"/>
      <c r="N20" s="291"/>
      <c r="O20" s="291"/>
      <c r="P20" s="291"/>
      <c r="Q20" s="291"/>
      <c r="R20" s="292"/>
      <c r="S20" s="293">
        <f>IF(C20="","",VLOOKUP(C20,サービスコード!B:D,3,FALSE))</f>
      </c>
      <c r="T20" s="294"/>
      <c r="U20" s="294"/>
      <c r="V20" s="295"/>
      <c r="W20" s="284"/>
      <c r="X20" s="285"/>
      <c r="Y20" s="285"/>
      <c r="Z20" s="286"/>
      <c r="AA20" s="311">
        <f t="shared" si="1"/>
      </c>
      <c r="AB20" s="312"/>
      <c r="AC20" s="312"/>
      <c r="AD20" s="312"/>
      <c r="AE20" s="313"/>
      <c r="AF20" s="244"/>
      <c r="AG20" s="245"/>
      <c r="AH20" s="246"/>
      <c r="AI20" s="125">
        <f t="shared" si="0"/>
      </c>
      <c r="AJ20" s="99"/>
      <c r="AK20" s="100"/>
      <c r="AL20" s="100"/>
      <c r="AM20" s="100"/>
      <c r="AN20" s="100"/>
      <c r="AO20" s="81"/>
    </row>
    <row r="21" spans="1:41" ht="24" customHeight="1">
      <c r="A21" s="77"/>
      <c r="B21" s="288"/>
      <c r="C21" s="49"/>
      <c r="D21" s="290">
        <f>IF(C21="","",VLOOKUP(C21,サービスコード!B:D,2,FALSE))</f>
      </c>
      <c r="E21" s="291"/>
      <c r="F21" s="291"/>
      <c r="G21" s="291"/>
      <c r="H21" s="291"/>
      <c r="I21" s="291"/>
      <c r="J21" s="291"/>
      <c r="K21" s="291"/>
      <c r="L21" s="291"/>
      <c r="M21" s="291"/>
      <c r="N21" s="291"/>
      <c r="O21" s="291"/>
      <c r="P21" s="291"/>
      <c r="Q21" s="291"/>
      <c r="R21" s="292"/>
      <c r="S21" s="293">
        <f>IF(C21="","",VLOOKUP(C21,サービスコード!B:D,3,FALSE))</f>
      </c>
      <c r="T21" s="294"/>
      <c r="U21" s="294"/>
      <c r="V21" s="295"/>
      <c r="W21" s="284"/>
      <c r="X21" s="285"/>
      <c r="Y21" s="285"/>
      <c r="Z21" s="286"/>
      <c r="AA21" s="311">
        <f t="shared" si="1"/>
      </c>
      <c r="AB21" s="312"/>
      <c r="AC21" s="312"/>
      <c r="AD21" s="312"/>
      <c r="AE21" s="313"/>
      <c r="AF21" s="244"/>
      <c r="AG21" s="245"/>
      <c r="AH21" s="246"/>
      <c r="AI21" s="125">
        <f t="shared" si="0"/>
      </c>
      <c r="AJ21" s="99"/>
      <c r="AK21" s="100"/>
      <c r="AL21" s="100"/>
      <c r="AM21" s="100"/>
      <c r="AN21" s="100"/>
      <c r="AO21" s="81"/>
    </row>
    <row r="22" spans="1:41" ht="24" customHeight="1">
      <c r="A22" s="77"/>
      <c r="B22" s="288"/>
      <c r="C22" s="49"/>
      <c r="D22" s="290">
        <f>IF(C22="","",VLOOKUP(C22,サービスコード!B:D,2,FALSE))</f>
      </c>
      <c r="E22" s="291"/>
      <c r="F22" s="291"/>
      <c r="G22" s="291"/>
      <c r="H22" s="291"/>
      <c r="I22" s="291"/>
      <c r="J22" s="291"/>
      <c r="K22" s="291"/>
      <c r="L22" s="291"/>
      <c r="M22" s="291"/>
      <c r="N22" s="291"/>
      <c r="O22" s="291"/>
      <c r="P22" s="291"/>
      <c r="Q22" s="291"/>
      <c r="R22" s="292"/>
      <c r="S22" s="293">
        <f>IF(C22="","",VLOOKUP(C22,サービスコード!B:D,3,FALSE))</f>
      </c>
      <c r="T22" s="294"/>
      <c r="U22" s="294"/>
      <c r="V22" s="295"/>
      <c r="W22" s="284"/>
      <c r="X22" s="285"/>
      <c r="Y22" s="285"/>
      <c r="Z22" s="286"/>
      <c r="AA22" s="311">
        <f t="shared" si="1"/>
      </c>
      <c r="AB22" s="312"/>
      <c r="AC22" s="312"/>
      <c r="AD22" s="312"/>
      <c r="AE22" s="313"/>
      <c r="AF22" s="244"/>
      <c r="AG22" s="245"/>
      <c r="AH22" s="246"/>
      <c r="AI22" s="125">
        <f t="shared" si="0"/>
      </c>
      <c r="AJ22" s="99"/>
      <c r="AK22" s="100"/>
      <c r="AL22" s="100"/>
      <c r="AM22" s="100"/>
      <c r="AN22" s="100"/>
      <c r="AO22" s="81"/>
    </row>
    <row r="23" spans="1:41" ht="24" customHeight="1">
      <c r="A23" s="77"/>
      <c r="B23" s="288"/>
      <c r="C23" s="49"/>
      <c r="D23" s="290">
        <f>IF(C23="","",VLOOKUP(C23,サービスコード!B:D,2,FALSE))</f>
      </c>
      <c r="E23" s="291"/>
      <c r="F23" s="291"/>
      <c r="G23" s="291"/>
      <c r="H23" s="291"/>
      <c r="I23" s="291"/>
      <c r="J23" s="291"/>
      <c r="K23" s="291"/>
      <c r="L23" s="291"/>
      <c r="M23" s="291"/>
      <c r="N23" s="291"/>
      <c r="O23" s="291"/>
      <c r="P23" s="291"/>
      <c r="Q23" s="291"/>
      <c r="R23" s="292"/>
      <c r="S23" s="293">
        <f>IF(C23="","",VLOOKUP(C23,サービスコード!B:D,3,FALSE))</f>
      </c>
      <c r="T23" s="294"/>
      <c r="U23" s="294"/>
      <c r="V23" s="295"/>
      <c r="W23" s="284"/>
      <c r="X23" s="285"/>
      <c r="Y23" s="285"/>
      <c r="Z23" s="286"/>
      <c r="AA23" s="311">
        <f t="shared" si="1"/>
      </c>
      <c r="AB23" s="312"/>
      <c r="AC23" s="312"/>
      <c r="AD23" s="312"/>
      <c r="AE23" s="313"/>
      <c r="AF23" s="244"/>
      <c r="AG23" s="245"/>
      <c r="AH23" s="246"/>
      <c r="AI23" s="125">
        <f t="shared" si="0"/>
      </c>
      <c r="AJ23" s="99"/>
      <c r="AK23" s="100"/>
      <c r="AL23" s="100"/>
      <c r="AM23" s="100"/>
      <c r="AN23" s="100"/>
      <c r="AO23" s="81"/>
    </row>
    <row r="24" spans="1:41" ht="24" customHeight="1">
      <c r="A24" s="77"/>
      <c r="B24" s="288"/>
      <c r="C24" s="49"/>
      <c r="D24" s="290">
        <f>IF(C24="","",VLOOKUP(C24,サービスコード!B:D,2,FALSE))</f>
      </c>
      <c r="E24" s="291"/>
      <c r="F24" s="291"/>
      <c r="G24" s="291"/>
      <c r="H24" s="291"/>
      <c r="I24" s="291"/>
      <c r="J24" s="291"/>
      <c r="K24" s="291"/>
      <c r="L24" s="291"/>
      <c r="M24" s="291"/>
      <c r="N24" s="291"/>
      <c r="O24" s="291"/>
      <c r="P24" s="291"/>
      <c r="Q24" s="291"/>
      <c r="R24" s="292"/>
      <c r="S24" s="293">
        <f>IF(C24="","",VLOOKUP(C24,サービスコード!B:D,3,FALSE))</f>
      </c>
      <c r="T24" s="294"/>
      <c r="U24" s="294"/>
      <c r="V24" s="295"/>
      <c r="W24" s="284"/>
      <c r="X24" s="285"/>
      <c r="Y24" s="285"/>
      <c r="Z24" s="286"/>
      <c r="AA24" s="311">
        <f t="shared" si="1"/>
      </c>
      <c r="AB24" s="312"/>
      <c r="AC24" s="312"/>
      <c r="AD24" s="312"/>
      <c r="AE24" s="313"/>
      <c r="AF24" s="244"/>
      <c r="AG24" s="245"/>
      <c r="AH24" s="246"/>
      <c r="AI24" s="125">
        <f t="shared" si="0"/>
      </c>
      <c r="AJ24" s="99"/>
      <c r="AK24" s="100"/>
      <c r="AL24" s="100"/>
      <c r="AM24" s="100"/>
      <c r="AN24" s="100"/>
      <c r="AO24" s="81"/>
    </row>
    <row r="25" spans="1:41" ht="24" customHeight="1">
      <c r="A25" s="77"/>
      <c r="B25" s="288"/>
      <c r="C25" s="49"/>
      <c r="D25" s="290">
        <f>IF(C25="","",VLOOKUP(C25,サービスコード!B:D,2,FALSE))</f>
      </c>
      <c r="E25" s="291"/>
      <c r="F25" s="291"/>
      <c r="G25" s="291"/>
      <c r="H25" s="291"/>
      <c r="I25" s="291"/>
      <c r="J25" s="291"/>
      <c r="K25" s="291"/>
      <c r="L25" s="291"/>
      <c r="M25" s="291"/>
      <c r="N25" s="291"/>
      <c r="O25" s="291"/>
      <c r="P25" s="291"/>
      <c r="Q25" s="291"/>
      <c r="R25" s="292"/>
      <c r="S25" s="293">
        <f>IF(C25="","",VLOOKUP(C25,サービスコード!B:D,3,FALSE))</f>
      </c>
      <c r="T25" s="294"/>
      <c r="U25" s="294"/>
      <c r="V25" s="295"/>
      <c r="W25" s="284"/>
      <c r="X25" s="285"/>
      <c r="Y25" s="285"/>
      <c r="Z25" s="286"/>
      <c r="AA25" s="311">
        <f t="shared" si="1"/>
      </c>
      <c r="AB25" s="312"/>
      <c r="AC25" s="312"/>
      <c r="AD25" s="312"/>
      <c r="AE25" s="313"/>
      <c r="AF25" s="244"/>
      <c r="AG25" s="245"/>
      <c r="AH25" s="246"/>
      <c r="AI25" s="125">
        <f t="shared" si="0"/>
      </c>
      <c r="AJ25" s="99"/>
      <c r="AK25" s="100"/>
      <c r="AL25" s="100"/>
      <c r="AM25" s="100"/>
      <c r="AN25" s="100"/>
      <c r="AO25" s="81"/>
    </row>
    <row r="26" spans="1:41" ht="24" customHeight="1">
      <c r="A26" s="77"/>
      <c r="B26" s="288"/>
      <c r="C26" s="49"/>
      <c r="D26" s="290">
        <f>IF(C26="","",VLOOKUP(C26,サービスコード!B:D,2,FALSE))</f>
      </c>
      <c r="E26" s="291"/>
      <c r="F26" s="291"/>
      <c r="G26" s="291"/>
      <c r="H26" s="291"/>
      <c r="I26" s="291"/>
      <c r="J26" s="291"/>
      <c r="K26" s="291"/>
      <c r="L26" s="291"/>
      <c r="M26" s="291"/>
      <c r="N26" s="291"/>
      <c r="O26" s="291"/>
      <c r="P26" s="291"/>
      <c r="Q26" s="291"/>
      <c r="R26" s="292"/>
      <c r="S26" s="293">
        <f>IF(C26="","",VLOOKUP(C26,サービスコード!B:D,3,FALSE))</f>
      </c>
      <c r="T26" s="294"/>
      <c r="U26" s="294"/>
      <c r="V26" s="295"/>
      <c r="W26" s="284"/>
      <c r="X26" s="285"/>
      <c r="Y26" s="285"/>
      <c r="Z26" s="286"/>
      <c r="AA26" s="311">
        <f t="shared" si="1"/>
      </c>
      <c r="AB26" s="312"/>
      <c r="AC26" s="312"/>
      <c r="AD26" s="312"/>
      <c r="AE26" s="313"/>
      <c r="AF26" s="244"/>
      <c r="AG26" s="245"/>
      <c r="AH26" s="246"/>
      <c r="AI26" s="125">
        <f t="shared" si="0"/>
      </c>
      <c r="AJ26" s="99"/>
      <c r="AK26" s="100"/>
      <c r="AL26" s="100"/>
      <c r="AM26" s="100"/>
      <c r="AN26" s="100"/>
      <c r="AO26" s="81"/>
    </row>
    <row r="27" spans="1:41" ht="24" customHeight="1">
      <c r="A27" s="77"/>
      <c r="B27" s="288"/>
      <c r="C27" s="49"/>
      <c r="D27" s="290">
        <f>IF(C27="","",VLOOKUP(C27,サービスコード!B:D,2,FALSE))</f>
      </c>
      <c r="E27" s="291"/>
      <c r="F27" s="291"/>
      <c r="G27" s="291"/>
      <c r="H27" s="291"/>
      <c r="I27" s="291"/>
      <c r="J27" s="291"/>
      <c r="K27" s="291"/>
      <c r="L27" s="291"/>
      <c r="M27" s="291"/>
      <c r="N27" s="291"/>
      <c r="O27" s="291"/>
      <c r="P27" s="291"/>
      <c r="Q27" s="291"/>
      <c r="R27" s="292"/>
      <c r="S27" s="293">
        <f>IF(C27="","",VLOOKUP(C27,サービスコード!B:D,3,FALSE))</f>
      </c>
      <c r="T27" s="294"/>
      <c r="U27" s="294"/>
      <c r="V27" s="295"/>
      <c r="W27" s="284"/>
      <c r="X27" s="285"/>
      <c r="Y27" s="285"/>
      <c r="Z27" s="286"/>
      <c r="AA27" s="311">
        <f t="shared" si="1"/>
      </c>
      <c r="AB27" s="312"/>
      <c r="AC27" s="312"/>
      <c r="AD27" s="312"/>
      <c r="AE27" s="313"/>
      <c r="AF27" s="244"/>
      <c r="AG27" s="245"/>
      <c r="AH27" s="246"/>
      <c r="AI27" s="125">
        <f t="shared" si="0"/>
      </c>
      <c r="AJ27" s="99"/>
      <c r="AK27" s="100"/>
      <c r="AL27" s="100"/>
      <c r="AM27" s="100"/>
      <c r="AN27" s="100"/>
      <c r="AO27" s="81"/>
    </row>
    <row r="28" spans="1:41" ht="24" customHeight="1">
      <c r="A28" s="77"/>
      <c r="B28" s="288"/>
      <c r="C28" s="49"/>
      <c r="D28" s="290">
        <f>IF(C28="","",VLOOKUP(C28,サービスコード!B:D,2,FALSE))</f>
      </c>
      <c r="E28" s="291"/>
      <c r="F28" s="291"/>
      <c r="G28" s="291"/>
      <c r="H28" s="291"/>
      <c r="I28" s="291"/>
      <c r="J28" s="291"/>
      <c r="K28" s="291"/>
      <c r="L28" s="291"/>
      <c r="M28" s="291"/>
      <c r="N28" s="291"/>
      <c r="O28" s="291"/>
      <c r="P28" s="291"/>
      <c r="Q28" s="291"/>
      <c r="R28" s="292"/>
      <c r="S28" s="293">
        <f>IF(C28="","",VLOOKUP(C28,サービスコード!B:D,3,FALSE))</f>
      </c>
      <c r="T28" s="294"/>
      <c r="U28" s="294"/>
      <c r="V28" s="295"/>
      <c r="W28" s="284"/>
      <c r="X28" s="285"/>
      <c r="Y28" s="285"/>
      <c r="Z28" s="286"/>
      <c r="AA28" s="311">
        <f t="shared" si="1"/>
      </c>
      <c r="AB28" s="312"/>
      <c r="AC28" s="312"/>
      <c r="AD28" s="312"/>
      <c r="AE28" s="313"/>
      <c r="AF28" s="244"/>
      <c r="AG28" s="245"/>
      <c r="AH28" s="246"/>
      <c r="AI28" s="125">
        <f t="shared" si="0"/>
      </c>
      <c r="AJ28" s="99"/>
      <c r="AK28" s="100"/>
      <c r="AL28" s="100"/>
      <c r="AM28" s="100"/>
      <c r="AN28" s="100"/>
      <c r="AO28" s="81"/>
    </row>
    <row r="29" spans="1:41" ht="24" customHeight="1">
      <c r="A29" s="77"/>
      <c r="B29" s="288"/>
      <c r="C29" s="49"/>
      <c r="D29" s="290">
        <f>IF(C29="","",VLOOKUP(C29,サービスコード!B:D,2,FALSE))</f>
      </c>
      <c r="E29" s="291"/>
      <c r="F29" s="291"/>
      <c r="G29" s="291"/>
      <c r="H29" s="291"/>
      <c r="I29" s="291"/>
      <c r="J29" s="291"/>
      <c r="K29" s="291"/>
      <c r="L29" s="291"/>
      <c r="M29" s="291"/>
      <c r="N29" s="291"/>
      <c r="O29" s="291"/>
      <c r="P29" s="291"/>
      <c r="Q29" s="291"/>
      <c r="R29" s="292"/>
      <c r="S29" s="293">
        <f>IF(C29="","",VLOOKUP(C29,サービスコード!B:D,3,FALSE))</f>
      </c>
      <c r="T29" s="294"/>
      <c r="U29" s="294"/>
      <c r="V29" s="295"/>
      <c r="W29" s="284"/>
      <c r="X29" s="285"/>
      <c r="Y29" s="285"/>
      <c r="Z29" s="286"/>
      <c r="AA29" s="311">
        <f t="shared" si="1"/>
      </c>
      <c r="AB29" s="312"/>
      <c r="AC29" s="312"/>
      <c r="AD29" s="312"/>
      <c r="AE29" s="313"/>
      <c r="AF29" s="244"/>
      <c r="AG29" s="245"/>
      <c r="AH29" s="246"/>
      <c r="AI29" s="125">
        <f t="shared" si="0"/>
      </c>
      <c r="AJ29" s="99"/>
      <c r="AK29" s="100"/>
      <c r="AL29" s="100"/>
      <c r="AM29" s="100"/>
      <c r="AN29" s="100"/>
      <c r="AO29" s="81"/>
    </row>
    <row r="30" spans="1:41" ht="24" customHeight="1" thickBot="1">
      <c r="A30" s="77"/>
      <c r="B30" s="288"/>
      <c r="C30" s="49"/>
      <c r="D30" s="290">
        <f>IF(C30="","",VLOOKUP(C30,サービスコード!B:D,2,FALSE))</f>
      </c>
      <c r="E30" s="291"/>
      <c r="F30" s="291"/>
      <c r="G30" s="291"/>
      <c r="H30" s="291"/>
      <c r="I30" s="291"/>
      <c r="J30" s="291"/>
      <c r="K30" s="291"/>
      <c r="L30" s="291"/>
      <c r="M30" s="291"/>
      <c r="N30" s="291"/>
      <c r="O30" s="291"/>
      <c r="P30" s="291"/>
      <c r="Q30" s="291"/>
      <c r="R30" s="292"/>
      <c r="S30" s="293">
        <f>IF(C30="","",VLOOKUP(C30,サービスコード!B:D,3,FALSE))</f>
      </c>
      <c r="T30" s="294"/>
      <c r="U30" s="294"/>
      <c r="V30" s="295"/>
      <c r="W30" s="284"/>
      <c r="X30" s="285"/>
      <c r="Y30" s="285"/>
      <c r="Z30" s="286"/>
      <c r="AA30" s="311">
        <f t="shared" si="1"/>
      </c>
      <c r="AB30" s="312"/>
      <c r="AC30" s="312"/>
      <c r="AD30" s="312"/>
      <c r="AE30" s="313"/>
      <c r="AF30" s="247"/>
      <c r="AG30" s="248"/>
      <c r="AH30" s="249"/>
      <c r="AI30" s="125">
        <f t="shared" si="0"/>
      </c>
      <c r="AJ30" s="99"/>
      <c r="AK30" s="100"/>
      <c r="AL30" s="100"/>
      <c r="AM30" s="100"/>
      <c r="AN30" s="100"/>
      <c r="AO30" s="81"/>
    </row>
    <row r="31" spans="1:41" ht="26.25" customHeight="1" thickTop="1">
      <c r="A31" s="68"/>
      <c r="B31" s="289"/>
      <c r="C31" s="316" t="s">
        <v>55</v>
      </c>
      <c r="D31" s="317"/>
      <c r="E31" s="317"/>
      <c r="F31" s="317"/>
      <c r="G31" s="317"/>
      <c r="H31" s="317"/>
      <c r="I31" s="317"/>
      <c r="J31" s="317"/>
      <c r="K31" s="317"/>
      <c r="L31" s="317"/>
      <c r="M31" s="317"/>
      <c r="N31" s="317"/>
      <c r="O31" s="317"/>
      <c r="P31" s="317"/>
      <c r="Q31" s="317"/>
      <c r="R31" s="317"/>
      <c r="S31" s="317"/>
      <c r="T31" s="317"/>
      <c r="U31" s="317"/>
      <c r="V31" s="317"/>
      <c r="W31" s="317"/>
      <c r="X31" s="317"/>
      <c r="Y31" s="317"/>
      <c r="Z31" s="318"/>
      <c r="AA31" s="126" t="s">
        <v>32</v>
      </c>
      <c r="AB31" s="323">
        <f>SUM(AA17:AE30)</f>
        <v>0</v>
      </c>
      <c r="AC31" s="323"/>
      <c r="AD31" s="323"/>
      <c r="AE31" s="324"/>
      <c r="AF31" s="46"/>
      <c r="AG31" s="47"/>
      <c r="AH31" s="48"/>
      <c r="AI31" s="101"/>
      <c r="AJ31" s="99"/>
      <c r="AK31" s="100"/>
      <c r="AL31" s="102"/>
      <c r="AM31" s="102"/>
      <c r="AN31" s="102"/>
      <c r="AO31" s="81"/>
    </row>
    <row r="32" spans="1:41" ht="11.25" customHeight="1">
      <c r="A32" s="68"/>
      <c r="B32" s="103"/>
      <c r="C32" s="85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85"/>
      <c r="Z32" s="21"/>
      <c r="AA32" s="34"/>
      <c r="AB32" s="34"/>
      <c r="AC32" s="34"/>
      <c r="AD32" s="34"/>
      <c r="AE32" s="104"/>
      <c r="AF32" s="105"/>
      <c r="AG32" s="105"/>
      <c r="AH32" s="105"/>
      <c r="AI32" s="101"/>
      <c r="AJ32" s="99"/>
      <c r="AK32" s="100"/>
      <c r="AL32" s="102"/>
      <c r="AM32" s="102"/>
      <c r="AN32" s="102"/>
      <c r="AO32" s="81"/>
    </row>
    <row r="33" spans="1:41" ht="11.25" customHeight="1">
      <c r="A33" s="68"/>
      <c r="B33" s="79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9"/>
      <c r="AI33" s="106"/>
      <c r="AJ33" s="107"/>
      <c r="AK33" s="79"/>
      <c r="AL33" s="108"/>
      <c r="AM33" s="108"/>
      <c r="AN33" s="108"/>
      <c r="AO33" s="81"/>
    </row>
    <row r="34" spans="1:41" ht="19.5" customHeight="1">
      <c r="A34" s="68"/>
      <c r="B34" s="320"/>
      <c r="C34" s="61"/>
      <c r="D34" s="326" t="s">
        <v>54</v>
      </c>
      <c r="E34" s="326"/>
      <c r="F34" s="326"/>
      <c r="G34" s="326"/>
      <c r="H34" s="326"/>
      <c r="I34" s="326"/>
      <c r="J34" s="326"/>
      <c r="K34" s="326"/>
      <c r="L34" s="326"/>
      <c r="M34" s="326"/>
      <c r="N34" s="326"/>
      <c r="O34" s="326"/>
      <c r="P34" s="326"/>
      <c r="Q34" s="326"/>
      <c r="R34" s="326"/>
      <c r="S34" s="326"/>
      <c r="T34" s="326"/>
      <c r="U34" s="326"/>
      <c r="V34" s="326"/>
      <c r="W34" s="326"/>
      <c r="X34" s="326"/>
      <c r="Y34" s="326"/>
      <c r="Z34" s="263" t="s">
        <v>4</v>
      </c>
      <c r="AA34" s="322"/>
      <c r="AB34" s="322"/>
      <c r="AC34" s="322"/>
      <c r="AD34" s="322"/>
      <c r="AE34" s="262"/>
      <c r="AF34" s="263" t="s">
        <v>51</v>
      </c>
      <c r="AG34" s="264"/>
      <c r="AH34" s="265"/>
      <c r="AI34" s="83"/>
      <c r="AJ34" s="109"/>
      <c r="AK34" s="110"/>
      <c r="AL34" s="111"/>
      <c r="AM34" s="111"/>
      <c r="AN34" s="111"/>
      <c r="AO34" s="81"/>
    </row>
    <row r="35" spans="1:41" ht="26.25" customHeight="1">
      <c r="A35" s="68"/>
      <c r="B35" s="321"/>
      <c r="C35" s="61"/>
      <c r="D35" s="327" t="s">
        <v>240</v>
      </c>
      <c r="E35" s="328"/>
      <c r="F35" s="328"/>
      <c r="G35" s="328"/>
      <c r="H35" s="328"/>
      <c r="I35" s="328"/>
      <c r="J35" s="325">
        <v>0</v>
      </c>
      <c r="K35" s="325"/>
      <c r="L35" s="325"/>
      <c r="M35" s="128" t="s">
        <v>256</v>
      </c>
      <c r="N35" s="122"/>
      <c r="O35" s="128"/>
      <c r="P35" s="129"/>
      <c r="Q35" s="128"/>
      <c r="R35" s="329" t="s">
        <v>257</v>
      </c>
      <c r="S35" s="329"/>
      <c r="T35" s="329"/>
      <c r="U35" s="329"/>
      <c r="V35" s="329"/>
      <c r="W35" s="329"/>
      <c r="X35" s="329"/>
      <c r="Y35" s="330"/>
      <c r="Z35" s="127" t="s">
        <v>40</v>
      </c>
      <c r="AA35" s="338">
        <f>ROUNDUP(AB31*J35%,0)</f>
        <v>0</v>
      </c>
      <c r="AB35" s="338"/>
      <c r="AC35" s="338"/>
      <c r="AD35" s="338"/>
      <c r="AE35" s="339"/>
      <c r="AF35" s="113"/>
      <c r="AG35" s="112"/>
      <c r="AH35" s="114"/>
      <c r="AI35" s="98"/>
      <c r="AJ35" s="99"/>
      <c r="AK35" s="100"/>
      <c r="AL35" s="102"/>
      <c r="AM35" s="102"/>
      <c r="AN35" s="102"/>
      <c r="AO35" s="81"/>
    </row>
    <row r="36" spans="1:42" ht="18.75" customHeight="1">
      <c r="A36" s="6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80"/>
      <c r="AJ36" s="77"/>
      <c r="AK36" s="78"/>
      <c r="AL36" s="81"/>
      <c r="AM36" s="81"/>
      <c r="AN36" s="81"/>
      <c r="AO36" s="63"/>
      <c r="AP36" s="64" t="s">
        <v>237</v>
      </c>
    </row>
    <row r="37" spans="1:42" ht="26.25" customHeight="1">
      <c r="A37" s="68"/>
      <c r="B37" s="115"/>
      <c r="C37" s="115"/>
      <c r="D37" s="116"/>
      <c r="E37" s="117"/>
      <c r="F37" s="117"/>
      <c r="G37" s="117"/>
      <c r="H37" s="117"/>
      <c r="I37" s="117"/>
      <c r="J37" s="117"/>
      <c r="K37" s="116" t="s">
        <v>45</v>
      </c>
      <c r="L37" s="117"/>
      <c r="M37" s="117"/>
      <c r="N37" s="117"/>
      <c r="O37" s="117"/>
      <c r="P37" s="117"/>
      <c r="Q37" s="117"/>
      <c r="R37" s="118"/>
      <c r="S37" s="117"/>
      <c r="T37" s="117"/>
      <c r="U37" s="117"/>
      <c r="V37" s="117"/>
      <c r="W37" s="117"/>
      <c r="X37" s="118"/>
      <c r="Y37" s="50"/>
      <c r="Z37" s="311">
        <f>AB31-AA35</f>
        <v>0</v>
      </c>
      <c r="AA37" s="312"/>
      <c r="AB37" s="312"/>
      <c r="AC37" s="312"/>
      <c r="AD37" s="312"/>
      <c r="AE37" s="312"/>
      <c r="AF37" s="314" t="s">
        <v>0</v>
      </c>
      <c r="AG37" s="314"/>
      <c r="AH37" s="315"/>
      <c r="AI37" s="80"/>
      <c r="AJ37" s="77"/>
      <c r="AK37" s="78"/>
      <c r="AL37" s="81"/>
      <c r="AM37" s="81"/>
      <c r="AN37" s="81"/>
      <c r="AO37" s="63"/>
      <c r="AP37" s="119">
        <f>IF(Z37&gt;0,1,0)</f>
        <v>0</v>
      </c>
    </row>
    <row r="38" spans="1:41" ht="11.25" customHeight="1">
      <c r="A38" s="68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120"/>
      <c r="AJ38" s="68"/>
      <c r="AK38" s="61"/>
      <c r="AL38" s="63"/>
      <c r="AM38" s="63"/>
      <c r="AN38" s="63"/>
      <c r="AO38" s="63"/>
    </row>
    <row r="39" spans="1:41" ht="11.25" customHeight="1">
      <c r="A39" s="68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120"/>
      <c r="AJ39" s="68"/>
      <c r="AK39" s="61"/>
      <c r="AL39" s="63"/>
      <c r="AM39" s="63"/>
      <c r="AN39" s="63"/>
      <c r="AO39" s="63"/>
    </row>
    <row r="40" spans="1:42" ht="18.75" customHeight="1">
      <c r="A40" s="68"/>
      <c r="B40" s="61"/>
      <c r="C40" s="61"/>
      <c r="D40" s="85"/>
      <c r="E40" s="85"/>
      <c r="F40" s="85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331">
        <f>'請求書'!X13</f>
        <v>0</v>
      </c>
      <c r="T40" s="332"/>
      <c r="U40" s="332"/>
      <c r="V40" s="332"/>
      <c r="W40" s="332"/>
      <c r="X40" s="333"/>
      <c r="Y40" s="331" t="s">
        <v>2</v>
      </c>
      <c r="Z40" s="332"/>
      <c r="AA40" s="333"/>
      <c r="AB40" s="334"/>
      <c r="AC40" s="335"/>
      <c r="AD40" s="335"/>
      <c r="AE40" s="336"/>
      <c r="AF40" s="337" t="s">
        <v>3</v>
      </c>
      <c r="AG40" s="337"/>
      <c r="AH40" s="337"/>
      <c r="AI40" s="120"/>
      <c r="AJ40" s="68"/>
      <c r="AK40" s="61"/>
      <c r="AL40" s="63"/>
      <c r="AM40" s="63"/>
      <c r="AN40" s="81"/>
      <c r="AO40" s="81"/>
      <c r="AP40" s="81"/>
    </row>
    <row r="41" spans="1:41" ht="11.25" customHeight="1">
      <c r="A41" s="68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120"/>
      <c r="AJ41" s="68"/>
      <c r="AK41" s="61"/>
      <c r="AL41" s="63"/>
      <c r="AM41" s="63"/>
      <c r="AN41" s="63"/>
      <c r="AO41" s="63"/>
    </row>
    <row r="42" spans="1:41" ht="11.25" customHeight="1">
      <c r="A42" s="121"/>
      <c r="B42" s="122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2"/>
      <c r="AC42" s="122"/>
      <c r="AD42" s="122"/>
      <c r="AE42" s="122"/>
      <c r="AF42" s="122"/>
      <c r="AG42" s="122"/>
      <c r="AH42" s="122"/>
      <c r="AI42" s="123"/>
      <c r="AJ42" s="68"/>
      <c r="AK42" s="61"/>
      <c r="AL42" s="63"/>
      <c r="AM42" s="63"/>
      <c r="AN42" s="63"/>
      <c r="AO42" s="63"/>
    </row>
    <row r="43" spans="1:41" ht="12.75">
      <c r="A43" s="61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3"/>
      <c r="AM43" s="63"/>
      <c r="AN43" s="63"/>
      <c r="AO43" s="63"/>
    </row>
    <row r="44" spans="1:41" ht="12.75">
      <c r="A44" s="61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3"/>
      <c r="AM44" s="63"/>
      <c r="AN44" s="63"/>
      <c r="AO44" s="63"/>
    </row>
    <row r="45" spans="1:41" ht="12.75">
      <c r="A45" s="61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3"/>
      <c r="AM45" s="63"/>
      <c r="AN45" s="63"/>
      <c r="AO45" s="63"/>
    </row>
    <row r="46" spans="1:41" ht="12.75">
      <c r="A46" s="61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3"/>
      <c r="AM46" s="63"/>
      <c r="AN46" s="63"/>
      <c r="AO46" s="63"/>
    </row>
    <row r="47" spans="1:41" ht="12.75">
      <c r="A47" s="61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3"/>
      <c r="AM47" s="63"/>
      <c r="AN47" s="63"/>
      <c r="AO47" s="63"/>
    </row>
    <row r="48" spans="1:41" ht="12.75">
      <c r="A48" s="61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3"/>
      <c r="AM48" s="63"/>
      <c r="AN48" s="63"/>
      <c r="AO48" s="63"/>
    </row>
    <row r="49" spans="1:41" ht="12.75">
      <c r="A49" s="61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3"/>
      <c r="AM49" s="63"/>
      <c r="AN49" s="63"/>
      <c r="AO49" s="63"/>
    </row>
    <row r="50" spans="1:41" ht="12.75">
      <c r="A50" s="61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3"/>
      <c r="AM50" s="63"/>
      <c r="AN50" s="63"/>
      <c r="AO50" s="63"/>
    </row>
    <row r="51" spans="1:41" ht="12.75">
      <c r="A51" s="61"/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3"/>
      <c r="AM51" s="63"/>
      <c r="AN51" s="63"/>
      <c r="AO51" s="63"/>
    </row>
    <row r="52" spans="1:41" ht="12.75">
      <c r="A52" s="61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3"/>
      <c r="AM52" s="63"/>
      <c r="AN52" s="63"/>
      <c r="AO52" s="63"/>
    </row>
    <row r="53" spans="1:41" ht="12.75">
      <c r="A53" s="61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3"/>
      <c r="AM53" s="63"/>
      <c r="AN53" s="63"/>
      <c r="AO53" s="63"/>
    </row>
    <row r="54" spans="1:41" ht="12.75">
      <c r="A54" s="61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3"/>
      <c r="AM54" s="63"/>
      <c r="AN54" s="63"/>
      <c r="AO54" s="63"/>
    </row>
    <row r="55" spans="1:41" ht="12.75">
      <c r="A55" s="61"/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3"/>
      <c r="AM55" s="63"/>
      <c r="AN55" s="63"/>
      <c r="AO55" s="63"/>
    </row>
    <row r="56" spans="1:41" ht="12.75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3"/>
      <c r="AM56" s="63"/>
      <c r="AN56" s="63"/>
      <c r="AO56" s="63"/>
    </row>
    <row r="57" spans="1:41" ht="12.75">
      <c r="A57" s="61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3"/>
      <c r="AM57" s="63"/>
      <c r="AN57" s="63"/>
      <c r="AO57" s="63"/>
    </row>
    <row r="58" spans="1:41" ht="12.75">
      <c r="A58" s="61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3"/>
      <c r="AM58" s="63"/>
      <c r="AN58" s="63"/>
      <c r="AO58" s="63"/>
    </row>
    <row r="59" spans="1:41" ht="12.75">
      <c r="A59" s="61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3"/>
      <c r="AM59" s="63"/>
      <c r="AN59" s="63"/>
      <c r="AO59" s="63"/>
    </row>
    <row r="60" spans="1:41" ht="12.75">
      <c r="A60" s="61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3"/>
      <c r="AM60" s="63"/>
      <c r="AN60" s="63"/>
      <c r="AO60" s="63"/>
    </row>
    <row r="61" spans="1:41" ht="12.75">
      <c r="A61" s="61"/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3"/>
      <c r="AM61" s="63"/>
      <c r="AN61" s="63"/>
      <c r="AO61" s="63"/>
    </row>
    <row r="62" spans="1:41" ht="12.75">
      <c r="A62" s="61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3"/>
      <c r="AM62" s="63"/>
      <c r="AN62" s="63"/>
      <c r="AO62" s="63"/>
    </row>
    <row r="63" spans="1:41" ht="12.75">
      <c r="A63" s="61"/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3"/>
      <c r="AM63" s="63"/>
      <c r="AN63" s="63"/>
      <c r="AO63" s="63"/>
    </row>
    <row r="64" spans="1:41" ht="12.75">
      <c r="A64" s="61"/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3"/>
      <c r="AM64" s="63"/>
      <c r="AN64" s="63"/>
      <c r="AO64" s="63"/>
    </row>
    <row r="65" spans="1:41" ht="12.75">
      <c r="A65" s="61"/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3"/>
      <c r="AM65" s="63"/>
      <c r="AN65" s="63"/>
      <c r="AO65" s="63"/>
    </row>
    <row r="66" spans="1:41" ht="12.75">
      <c r="A66" s="61"/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3"/>
      <c r="AM66" s="63"/>
      <c r="AN66" s="63"/>
      <c r="AO66" s="63"/>
    </row>
    <row r="67" spans="1:41" ht="12.75">
      <c r="A67" s="61"/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3"/>
      <c r="AM67" s="63"/>
      <c r="AN67" s="63"/>
      <c r="AO67" s="63"/>
    </row>
    <row r="68" spans="1:41" ht="12.75">
      <c r="A68" s="61"/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3"/>
      <c r="AM68" s="63"/>
      <c r="AN68" s="63"/>
      <c r="AO68" s="63"/>
    </row>
    <row r="69" spans="1:41" ht="12.75">
      <c r="A69" s="61"/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3"/>
      <c r="AM69" s="63"/>
      <c r="AN69" s="63"/>
      <c r="AO69" s="63"/>
    </row>
    <row r="70" spans="1:41" ht="12.75">
      <c r="A70" s="61"/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3"/>
      <c r="AM70" s="63"/>
      <c r="AN70" s="63"/>
      <c r="AO70" s="63"/>
    </row>
    <row r="71" spans="1:41" ht="12.75">
      <c r="A71" s="61"/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3"/>
      <c r="AM71" s="63"/>
      <c r="AN71" s="63"/>
      <c r="AO71" s="63"/>
    </row>
    <row r="72" spans="1:41" ht="12.75">
      <c r="A72" s="61"/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3"/>
      <c r="AM72" s="63"/>
      <c r="AN72" s="63"/>
      <c r="AO72" s="63"/>
    </row>
    <row r="73" spans="1:41" ht="12.75">
      <c r="A73" s="61"/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3"/>
      <c r="AM73" s="63"/>
      <c r="AN73" s="63"/>
      <c r="AO73" s="63"/>
    </row>
    <row r="74" spans="1:41" ht="12.75">
      <c r="A74" s="61"/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3"/>
      <c r="AM74" s="63"/>
      <c r="AN74" s="63"/>
      <c r="AO74" s="63"/>
    </row>
    <row r="75" spans="1:41" ht="12.75">
      <c r="A75" s="61"/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3"/>
      <c r="AM75" s="63"/>
      <c r="AN75" s="63"/>
      <c r="AO75" s="63"/>
    </row>
    <row r="76" spans="1:41" ht="12.75">
      <c r="A76" s="61"/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3"/>
      <c r="AM76" s="63"/>
      <c r="AN76" s="63"/>
      <c r="AO76" s="63"/>
    </row>
    <row r="77" spans="1:41" ht="12.75">
      <c r="A77" s="61"/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3"/>
      <c r="AM77" s="63"/>
      <c r="AN77" s="63"/>
      <c r="AO77" s="63"/>
    </row>
    <row r="78" spans="1:41" ht="12.75">
      <c r="A78" s="61"/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3"/>
      <c r="AM78" s="63"/>
      <c r="AN78" s="63"/>
      <c r="AO78" s="63"/>
    </row>
    <row r="79" spans="1:41" ht="12.75">
      <c r="A79" s="61"/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3"/>
      <c r="AM79" s="63"/>
      <c r="AN79" s="63"/>
      <c r="AO79" s="63"/>
    </row>
    <row r="80" spans="1:41" ht="12.75">
      <c r="A80" s="61"/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3"/>
      <c r="AM80" s="63"/>
      <c r="AN80" s="63"/>
      <c r="AO80" s="63"/>
    </row>
    <row r="81" spans="1:41" ht="12.75">
      <c r="A81" s="61"/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3"/>
      <c r="AM81" s="63"/>
      <c r="AN81" s="63"/>
      <c r="AO81" s="63"/>
    </row>
    <row r="82" spans="1:41" ht="12.75">
      <c r="A82" s="61"/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3"/>
      <c r="AM82" s="63"/>
      <c r="AN82" s="63"/>
      <c r="AO82" s="63"/>
    </row>
    <row r="83" spans="1:41" ht="12.75">
      <c r="A83" s="61"/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3"/>
      <c r="AM83" s="63"/>
      <c r="AN83" s="63"/>
      <c r="AO83" s="63"/>
    </row>
    <row r="84" spans="1:41" ht="12.75">
      <c r="A84" s="61"/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3"/>
      <c r="AM84" s="63"/>
      <c r="AN84" s="63"/>
      <c r="AO84" s="63"/>
    </row>
    <row r="85" spans="1:41" ht="12.75">
      <c r="A85" s="61"/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3"/>
      <c r="AM85" s="63"/>
      <c r="AN85" s="63"/>
      <c r="AO85" s="63"/>
    </row>
    <row r="86" spans="1:41" ht="12.75">
      <c r="A86" s="61"/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3"/>
      <c r="AM86" s="63"/>
      <c r="AN86" s="63"/>
      <c r="AO86" s="63"/>
    </row>
    <row r="87" spans="1:41" ht="12.75">
      <c r="A87" s="61"/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3"/>
      <c r="AM87" s="63"/>
      <c r="AN87" s="63"/>
      <c r="AO87" s="63"/>
    </row>
    <row r="88" spans="1:41" ht="12.75">
      <c r="A88" s="61"/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3"/>
      <c r="AM88" s="63"/>
      <c r="AN88" s="63"/>
      <c r="AO88" s="63"/>
    </row>
    <row r="89" spans="1:41" ht="12.75">
      <c r="A89" s="61"/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3"/>
      <c r="AM89" s="63"/>
      <c r="AN89" s="63"/>
      <c r="AO89" s="63"/>
    </row>
    <row r="90" spans="1:41" ht="12.75">
      <c r="A90" s="61"/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3"/>
      <c r="AM90" s="63"/>
      <c r="AN90" s="63"/>
      <c r="AO90" s="63"/>
    </row>
    <row r="91" spans="1:41" ht="12.75">
      <c r="A91" s="61"/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3"/>
      <c r="AM91" s="63"/>
      <c r="AN91" s="63"/>
      <c r="AO91" s="63"/>
    </row>
    <row r="92" spans="1:41" ht="12.75">
      <c r="A92" s="61"/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  <c r="AE92" s="61"/>
      <c r="AF92" s="61"/>
      <c r="AG92" s="61"/>
      <c r="AH92" s="61"/>
      <c r="AI92" s="61"/>
      <c r="AJ92" s="61"/>
      <c r="AK92" s="61"/>
      <c r="AL92" s="63"/>
      <c r="AM92" s="63"/>
      <c r="AN92" s="63"/>
      <c r="AO92" s="63"/>
    </row>
    <row r="93" spans="1:41" ht="12.75">
      <c r="A93" s="61"/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3"/>
      <c r="AM93" s="63"/>
      <c r="AN93" s="63"/>
      <c r="AO93" s="63"/>
    </row>
    <row r="94" spans="1:41" ht="12.75">
      <c r="A94" s="61"/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3"/>
      <c r="AM94" s="63"/>
      <c r="AN94" s="63"/>
      <c r="AO94" s="63"/>
    </row>
    <row r="95" spans="1:41" ht="12.75">
      <c r="A95" s="61"/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3"/>
      <c r="AM95" s="63"/>
      <c r="AN95" s="63"/>
      <c r="AO95" s="63"/>
    </row>
    <row r="96" spans="1:41" ht="12.75">
      <c r="A96" s="61"/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3"/>
      <c r="AM96" s="63"/>
      <c r="AN96" s="63"/>
      <c r="AO96" s="63"/>
    </row>
    <row r="97" spans="1:41" ht="12.75">
      <c r="A97" s="61"/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3"/>
      <c r="AM97" s="63"/>
      <c r="AN97" s="63"/>
      <c r="AO97" s="63"/>
    </row>
    <row r="98" spans="1:41" ht="12.75">
      <c r="A98" s="61"/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3"/>
      <c r="AM98" s="63"/>
      <c r="AN98" s="63"/>
      <c r="AO98" s="63"/>
    </row>
    <row r="99" spans="1:41" ht="12.75">
      <c r="A99" s="61"/>
      <c r="B99" s="61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3"/>
      <c r="AM99" s="63"/>
      <c r="AN99" s="63"/>
      <c r="AO99" s="63"/>
    </row>
    <row r="100" spans="1:41" ht="12.75">
      <c r="A100" s="61"/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  <c r="AE100" s="61"/>
      <c r="AF100" s="61"/>
      <c r="AG100" s="61"/>
      <c r="AH100" s="61"/>
      <c r="AI100" s="61"/>
      <c r="AJ100" s="61"/>
      <c r="AK100" s="61"/>
      <c r="AL100" s="63"/>
      <c r="AM100" s="63"/>
      <c r="AN100" s="63"/>
      <c r="AO100" s="63"/>
    </row>
    <row r="101" spans="1:41" ht="12.75">
      <c r="A101" s="61"/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61"/>
      <c r="AG101" s="61"/>
      <c r="AH101" s="61"/>
      <c r="AI101" s="61"/>
      <c r="AJ101" s="61"/>
      <c r="AK101" s="61"/>
      <c r="AL101" s="63"/>
      <c r="AM101" s="63"/>
      <c r="AN101" s="63"/>
      <c r="AO101" s="63"/>
    </row>
    <row r="102" spans="1:41" ht="12.75">
      <c r="A102" s="61"/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  <c r="AL102" s="63"/>
      <c r="AM102" s="63"/>
      <c r="AN102" s="63"/>
      <c r="AO102" s="63"/>
    </row>
    <row r="103" spans="1:41" ht="12.75">
      <c r="A103" s="61"/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  <c r="AL103" s="63"/>
      <c r="AM103" s="63"/>
      <c r="AN103" s="63"/>
      <c r="AO103" s="63"/>
    </row>
    <row r="104" spans="1:41" ht="12.75">
      <c r="A104" s="61"/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  <c r="AE104" s="61"/>
      <c r="AF104" s="61"/>
      <c r="AG104" s="61"/>
      <c r="AH104" s="61"/>
      <c r="AI104" s="61"/>
      <c r="AJ104" s="61"/>
      <c r="AK104" s="61"/>
      <c r="AL104" s="63"/>
      <c r="AM104" s="63"/>
      <c r="AN104" s="63"/>
      <c r="AO104" s="63"/>
    </row>
    <row r="105" spans="1:41" ht="12.75">
      <c r="A105" s="61"/>
      <c r="B105" s="61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  <c r="AA105" s="61"/>
      <c r="AB105" s="61"/>
      <c r="AC105" s="61"/>
      <c r="AD105" s="61"/>
      <c r="AE105" s="61"/>
      <c r="AF105" s="61"/>
      <c r="AG105" s="61"/>
      <c r="AH105" s="61"/>
      <c r="AI105" s="61"/>
      <c r="AJ105" s="61"/>
      <c r="AK105" s="61"/>
      <c r="AL105" s="63"/>
      <c r="AM105" s="63"/>
      <c r="AN105" s="63"/>
      <c r="AO105" s="63"/>
    </row>
    <row r="106" spans="1:41" ht="12.75">
      <c r="A106" s="61"/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  <c r="AA106" s="61"/>
      <c r="AB106" s="61"/>
      <c r="AC106" s="61"/>
      <c r="AD106" s="61"/>
      <c r="AE106" s="61"/>
      <c r="AF106" s="61"/>
      <c r="AG106" s="61"/>
      <c r="AH106" s="61"/>
      <c r="AI106" s="61"/>
      <c r="AJ106" s="61"/>
      <c r="AK106" s="61"/>
      <c r="AL106" s="63"/>
      <c r="AM106" s="63"/>
      <c r="AN106" s="63"/>
      <c r="AO106" s="63"/>
    </row>
    <row r="107" spans="1:41" ht="12.75">
      <c r="A107" s="61"/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61"/>
      <c r="AB107" s="61"/>
      <c r="AC107" s="61"/>
      <c r="AD107" s="61"/>
      <c r="AE107" s="61"/>
      <c r="AF107" s="61"/>
      <c r="AG107" s="61"/>
      <c r="AH107" s="61"/>
      <c r="AI107" s="61"/>
      <c r="AJ107" s="61"/>
      <c r="AK107" s="61"/>
      <c r="AL107" s="63"/>
      <c r="AM107" s="63"/>
      <c r="AN107" s="63"/>
      <c r="AO107" s="63"/>
    </row>
    <row r="108" spans="1:41" ht="12.75">
      <c r="A108" s="61"/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  <c r="AA108" s="61"/>
      <c r="AB108" s="61"/>
      <c r="AC108" s="61"/>
      <c r="AD108" s="61"/>
      <c r="AE108" s="61"/>
      <c r="AF108" s="61"/>
      <c r="AG108" s="61"/>
      <c r="AH108" s="61"/>
      <c r="AI108" s="61"/>
      <c r="AJ108" s="61"/>
      <c r="AK108" s="61"/>
      <c r="AL108" s="63"/>
      <c r="AM108" s="63"/>
      <c r="AN108" s="63"/>
      <c r="AO108" s="63"/>
    </row>
    <row r="109" spans="1:41" ht="12.75">
      <c r="A109" s="61"/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61"/>
      <c r="AA109" s="61"/>
      <c r="AB109" s="61"/>
      <c r="AC109" s="61"/>
      <c r="AD109" s="61"/>
      <c r="AE109" s="61"/>
      <c r="AF109" s="61"/>
      <c r="AG109" s="61"/>
      <c r="AH109" s="61"/>
      <c r="AI109" s="61"/>
      <c r="AJ109" s="61"/>
      <c r="AK109" s="61"/>
      <c r="AL109" s="63"/>
      <c r="AM109" s="63"/>
      <c r="AN109" s="63"/>
      <c r="AO109" s="63"/>
    </row>
    <row r="110" spans="1:41" ht="12.75">
      <c r="A110" s="61"/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  <c r="W110" s="61"/>
      <c r="X110" s="61"/>
      <c r="Y110" s="61"/>
      <c r="Z110" s="61"/>
      <c r="AA110" s="61"/>
      <c r="AB110" s="61"/>
      <c r="AC110" s="61"/>
      <c r="AD110" s="61"/>
      <c r="AE110" s="61"/>
      <c r="AF110" s="61"/>
      <c r="AG110" s="61"/>
      <c r="AH110" s="61"/>
      <c r="AI110" s="61"/>
      <c r="AJ110" s="61"/>
      <c r="AK110" s="61"/>
      <c r="AL110" s="63"/>
      <c r="AM110" s="63"/>
      <c r="AN110" s="63"/>
      <c r="AO110" s="63"/>
    </row>
    <row r="111" spans="1:41" ht="12.75">
      <c r="A111" s="61"/>
      <c r="B111" s="61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  <c r="AA111" s="61"/>
      <c r="AB111" s="61"/>
      <c r="AC111" s="61"/>
      <c r="AD111" s="61"/>
      <c r="AE111" s="61"/>
      <c r="AF111" s="61"/>
      <c r="AG111" s="61"/>
      <c r="AH111" s="61"/>
      <c r="AI111" s="61"/>
      <c r="AJ111" s="61"/>
      <c r="AK111" s="61"/>
      <c r="AL111" s="63"/>
      <c r="AM111" s="63"/>
      <c r="AN111" s="63"/>
      <c r="AO111" s="63"/>
    </row>
    <row r="112" spans="1:41" ht="12.75">
      <c r="A112" s="61"/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  <c r="AE112" s="61"/>
      <c r="AF112" s="61"/>
      <c r="AG112" s="61"/>
      <c r="AH112" s="61"/>
      <c r="AI112" s="61"/>
      <c r="AJ112" s="61"/>
      <c r="AK112" s="61"/>
      <c r="AL112" s="63"/>
      <c r="AM112" s="63"/>
      <c r="AN112" s="63"/>
      <c r="AO112" s="63"/>
    </row>
    <row r="113" spans="1:41" ht="12.75">
      <c r="A113" s="61"/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  <c r="AA113" s="61"/>
      <c r="AB113" s="61"/>
      <c r="AC113" s="61"/>
      <c r="AD113" s="61"/>
      <c r="AE113" s="61"/>
      <c r="AF113" s="61"/>
      <c r="AG113" s="61"/>
      <c r="AH113" s="61"/>
      <c r="AI113" s="61"/>
      <c r="AJ113" s="61"/>
      <c r="AK113" s="61"/>
      <c r="AL113" s="63"/>
      <c r="AM113" s="63"/>
      <c r="AN113" s="63"/>
      <c r="AO113" s="63"/>
    </row>
    <row r="114" spans="1:41" ht="12.75">
      <c r="A114" s="61"/>
      <c r="B114" s="61"/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  <c r="AA114" s="61"/>
      <c r="AB114" s="61"/>
      <c r="AC114" s="61"/>
      <c r="AD114" s="61"/>
      <c r="AE114" s="61"/>
      <c r="AF114" s="61"/>
      <c r="AG114" s="61"/>
      <c r="AH114" s="61"/>
      <c r="AI114" s="61"/>
      <c r="AJ114" s="61"/>
      <c r="AK114" s="61"/>
      <c r="AL114" s="63"/>
      <c r="AM114" s="63"/>
      <c r="AN114" s="63"/>
      <c r="AO114" s="63"/>
    </row>
    <row r="115" spans="1:41" ht="12.75">
      <c r="A115" s="61"/>
      <c r="B115" s="61"/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  <c r="AA115" s="61"/>
      <c r="AB115" s="61"/>
      <c r="AC115" s="61"/>
      <c r="AD115" s="61"/>
      <c r="AE115" s="61"/>
      <c r="AF115" s="61"/>
      <c r="AG115" s="61"/>
      <c r="AH115" s="61"/>
      <c r="AI115" s="61"/>
      <c r="AJ115" s="61"/>
      <c r="AK115" s="61"/>
      <c r="AL115" s="63"/>
      <c r="AM115" s="63"/>
      <c r="AN115" s="63"/>
      <c r="AO115" s="63"/>
    </row>
    <row r="116" spans="1:41" ht="12.75">
      <c r="A116" s="61"/>
      <c r="B116" s="61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  <c r="AA116" s="61"/>
      <c r="AB116" s="61"/>
      <c r="AC116" s="61"/>
      <c r="AD116" s="61"/>
      <c r="AE116" s="61"/>
      <c r="AF116" s="61"/>
      <c r="AG116" s="61"/>
      <c r="AH116" s="61"/>
      <c r="AI116" s="61"/>
      <c r="AJ116" s="61"/>
      <c r="AK116" s="61"/>
      <c r="AL116" s="63"/>
      <c r="AM116" s="63"/>
      <c r="AN116" s="63"/>
      <c r="AO116" s="63"/>
    </row>
    <row r="117" spans="1:41" ht="12.75">
      <c r="A117" s="61"/>
      <c r="B117" s="61"/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  <c r="AA117" s="61"/>
      <c r="AB117" s="61"/>
      <c r="AC117" s="61"/>
      <c r="AD117" s="61"/>
      <c r="AE117" s="61"/>
      <c r="AF117" s="61"/>
      <c r="AG117" s="61"/>
      <c r="AH117" s="61"/>
      <c r="AI117" s="61"/>
      <c r="AJ117" s="61"/>
      <c r="AK117" s="61"/>
      <c r="AL117" s="63"/>
      <c r="AM117" s="63"/>
      <c r="AN117" s="63"/>
      <c r="AO117" s="63"/>
    </row>
    <row r="118" spans="1:41" ht="12.75">
      <c r="A118" s="61"/>
      <c r="B118" s="61"/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61"/>
      <c r="AA118" s="61"/>
      <c r="AB118" s="61"/>
      <c r="AC118" s="61"/>
      <c r="AD118" s="61"/>
      <c r="AE118" s="61"/>
      <c r="AF118" s="61"/>
      <c r="AG118" s="61"/>
      <c r="AH118" s="61"/>
      <c r="AI118" s="61"/>
      <c r="AJ118" s="61"/>
      <c r="AK118" s="61"/>
      <c r="AL118" s="63"/>
      <c r="AM118" s="63"/>
      <c r="AN118" s="63"/>
      <c r="AO118" s="63"/>
    </row>
    <row r="119" spans="1:41" ht="12.75">
      <c r="A119" s="61"/>
      <c r="B119" s="61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61"/>
      <c r="Z119" s="61"/>
      <c r="AA119" s="61"/>
      <c r="AB119" s="61"/>
      <c r="AC119" s="61"/>
      <c r="AD119" s="61"/>
      <c r="AE119" s="61"/>
      <c r="AF119" s="61"/>
      <c r="AG119" s="61"/>
      <c r="AH119" s="61"/>
      <c r="AI119" s="61"/>
      <c r="AJ119" s="61"/>
      <c r="AK119" s="61"/>
      <c r="AL119" s="63"/>
      <c r="AM119" s="63"/>
      <c r="AN119" s="63"/>
      <c r="AO119" s="63"/>
    </row>
    <row r="120" spans="1:41" ht="12.75">
      <c r="A120" s="61"/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1"/>
      <c r="Y120" s="61"/>
      <c r="Z120" s="61"/>
      <c r="AA120" s="61"/>
      <c r="AB120" s="61"/>
      <c r="AC120" s="61"/>
      <c r="AD120" s="61"/>
      <c r="AE120" s="61"/>
      <c r="AF120" s="61"/>
      <c r="AG120" s="61"/>
      <c r="AH120" s="61"/>
      <c r="AI120" s="61"/>
      <c r="AJ120" s="61"/>
      <c r="AK120" s="61"/>
      <c r="AL120" s="63"/>
      <c r="AM120" s="63"/>
      <c r="AN120" s="63"/>
      <c r="AO120" s="63"/>
    </row>
    <row r="121" spans="1:41" ht="12.75">
      <c r="A121" s="61"/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  <c r="AA121" s="61"/>
      <c r="AB121" s="61"/>
      <c r="AC121" s="61"/>
      <c r="AD121" s="61"/>
      <c r="AE121" s="61"/>
      <c r="AF121" s="61"/>
      <c r="AG121" s="61"/>
      <c r="AH121" s="61"/>
      <c r="AI121" s="61"/>
      <c r="AJ121" s="61"/>
      <c r="AK121" s="61"/>
      <c r="AL121" s="63"/>
      <c r="AM121" s="63"/>
      <c r="AN121" s="63"/>
      <c r="AO121" s="63"/>
    </row>
    <row r="122" spans="1:41" ht="12.75">
      <c r="A122" s="61"/>
      <c r="B122" s="61"/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61"/>
      <c r="Z122" s="61"/>
      <c r="AA122" s="61"/>
      <c r="AB122" s="61"/>
      <c r="AC122" s="61"/>
      <c r="AD122" s="61"/>
      <c r="AE122" s="61"/>
      <c r="AF122" s="61"/>
      <c r="AG122" s="61"/>
      <c r="AH122" s="61"/>
      <c r="AI122" s="61"/>
      <c r="AJ122" s="61"/>
      <c r="AK122" s="61"/>
      <c r="AL122" s="63"/>
      <c r="AM122" s="63"/>
      <c r="AN122" s="63"/>
      <c r="AO122" s="63"/>
    </row>
    <row r="123" spans="1:41" ht="12.75">
      <c r="A123" s="61"/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  <c r="AA123" s="61"/>
      <c r="AB123" s="61"/>
      <c r="AC123" s="61"/>
      <c r="AD123" s="61"/>
      <c r="AE123" s="61"/>
      <c r="AF123" s="61"/>
      <c r="AG123" s="61"/>
      <c r="AH123" s="61"/>
      <c r="AI123" s="61"/>
      <c r="AJ123" s="61"/>
      <c r="AK123" s="61"/>
      <c r="AL123" s="63"/>
      <c r="AM123" s="63"/>
      <c r="AN123" s="63"/>
      <c r="AO123" s="63"/>
    </row>
    <row r="124" spans="1:41" ht="12.75">
      <c r="A124" s="61"/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1"/>
      <c r="Z124" s="61"/>
      <c r="AA124" s="61"/>
      <c r="AB124" s="61"/>
      <c r="AC124" s="61"/>
      <c r="AD124" s="61"/>
      <c r="AE124" s="61"/>
      <c r="AF124" s="61"/>
      <c r="AG124" s="61"/>
      <c r="AH124" s="61"/>
      <c r="AI124" s="61"/>
      <c r="AJ124" s="61"/>
      <c r="AK124" s="61"/>
      <c r="AL124" s="63"/>
      <c r="AM124" s="63"/>
      <c r="AN124" s="63"/>
      <c r="AO124" s="63"/>
    </row>
    <row r="125" spans="1:41" ht="12.75">
      <c r="A125" s="61"/>
      <c r="B125" s="61"/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  <c r="AA125" s="61"/>
      <c r="AB125" s="61"/>
      <c r="AC125" s="61"/>
      <c r="AD125" s="61"/>
      <c r="AE125" s="61"/>
      <c r="AF125" s="61"/>
      <c r="AG125" s="61"/>
      <c r="AH125" s="61"/>
      <c r="AI125" s="61"/>
      <c r="AJ125" s="61"/>
      <c r="AK125" s="61"/>
      <c r="AL125" s="63"/>
      <c r="AM125" s="63"/>
      <c r="AN125" s="63"/>
      <c r="AO125" s="63"/>
    </row>
    <row r="126" spans="1:41" ht="12.75">
      <c r="A126" s="61"/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  <c r="AA126" s="61"/>
      <c r="AB126" s="61"/>
      <c r="AC126" s="61"/>
      <c r="AD126" s="61"/>
      <c r="AE126" s="61"/>
      <c r="AF126" s="61"/>
      <c r="AG126" s="61"/>
      <c r="AH126" s="61"/>
      <c r="AI126" s="61"/>
      <c r="AJ126" s="61"/>
      <c r="AK126" s="61"/>
      <c r="AL126" s="63"/>
      <c r="AM126" s="63"/>
      <c r="AN126" s="63"/>
      <c r="AO126" s="63"/>
    </row>
    <row r="127" spans="1:41" ht="12.75">
      <c r="A127" s="61"/>
      <c r="B127" s="61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  <c r="AA127" s="61"/>
      <c r="AB127" s="61"/>
      <c r="AC127" s="61"/>
      <c r="AD127" s="61"/>
      <c r="AE127" s="61"/>
      <c r="AF127" s="61"/>
      <c r="AG127" s="61"/>
      <c r="AH127" s="61"/>
      <c r="AI127" s="61"/>
      <c r="AJ127" s="61"/>
      <c r="AK127" s="61"/>
      <c r="AL127" s="63"/>
      <c r="AM127" s="63"/>
      <c r="AN127" s="63"/>
      <c r="AO127" s="63"/>
    </row>
    <row r="128" spans="1:41" ht="12.75">
      <c r="A128" s="61"/>
      <c r="B128" s="61"/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  <c r="AA128" s="61"/>
      <c r="AB128" s="61"/>
      <c r="AC128" s="61"/>
      <c r="AD128" s="61"/>
      <c r="AE128" s="61"/>
      <c r="AF128" s="61"/>
      <c r="AG128" s="61"/>
      <c r="AH128" s="61"/>
      <c r="AI128" s="61"/>
      <c r="AJ128" s="61"/>
      <c r="AK128" s="61"/>
      <c r="AL128" s="63"/>
      <c r="AM128" s="63"/>
      <c r="AN128" s="63"/>
      <c r="AO128" s="63"/>
    </row>
    <row r="129" spans="1:41" ht="12.75">
      <c r="A129" s="61"/>
      <c r="B129" s="61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61"/>
      <c r="AA129" s="61"/>
      <c r="AB129" s="61"/>
      <c r="AC129" s="61"/>
      <c r="AD129" s="61"/>
      <c r="AE129" s="61"/>
      <c r="AF129" s="61"/>
      <c r="AG129" s="61"/>
      <c r="AH129" s="61"/>
      <c r="AI129" s="61"/>
      <c r="AJ129" s="61"/>
      <c r="AK129" s="61"/>
      <c r="AL129" s="63"/>
      <c r="AM129" s="63"/>
      <c r="AN129" s="63"/>
      <c r="AO129" s="63"/>
    </row>
    <row r="130" spans="1:41" ht="12.75">
      <c r="A130" s="61"/>
      <c r="B130" s="61"/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  <c r="AA130" s="61"/>
      <c r="AB130" s="61"/>
      <c r="AC130" s="61"/>
      <c r="AD130" s="61"/>
      <c r="AE130" s="61"/>
      <c r="AF130" s="61"/>
      <c r="AG130" s="61"/>
      <c r="AH130" s="61"/>
      <c r="AI130" s="61"/>
      <c r="AJ130" s="61"/>
      <c r="AK130" s="61"/>
      <c r="AL130" s="63"/>
      <c r="AM130" s="63"/>
      <c r="AN130" s="63"/>
      <c r="AO130" s="63"/>
    </row>
    <row r="131" spans="1:41" ht="12.75">
      <c r="A131" s="61"/>
      <c r="B131" s="61"/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61"/>
      <c r="AA131" s="61"/>
      <c r="AB131" s="61"/>
      <c r="AC131" s="61"/>
      <c r="AD131" s="61"/>
      <c r="AE131" s="61"/>
      <c r="AF131" s="61"/>
      <c r="AG131" s="61"/>
      <c r="AH131" s="61"/>
      <c r="AI131" s="61"/>
      <c r="AJ131" s="61"/>
      <c r="AK131" s="61"/>
      <c r="AL131" s="63"/>
      <c r="AM131" s="63"/>
      <c r="AN131" s="63"/>
      <c r="AO131" s="63"/>
    </row>
    <row r="132" spans="1:41" ht="12.75">
      <c r="A132" s="61"/>
      <c r="B132" s="61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1"/>
      <c r="Y132" s="61"/>
      <c r="Z132" s="61"/>
      <c r="AA132" s="61"/>
      <c r="AB132" s="61"/>
      <c r="AC132" s="61"/>
      <c r="AD132" s="61"/>
      <c r="AE132" s="61"/>
      <c r="AF132" s="61"/>
      <c r="AG132" s="61"/>
      <c r="AH132" s="61"/>
      <c r="AI132" s="61"/>
      <c r="AJ132" s="61"/>
      <c r="AK132" s="61"/>
      <c r="AL132" s="63"/>
      <c r="AM132" s="63"/>
      <c r="AN132" s="63"/>
      <c r="AO132" s="63"/>
    </row>
    <row r="133" spans="1:41" ht="12.75">
      <c r="A133" s="61"/>
      <c r="B133" s="61"/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  <c r="AA133" s="61"/>
      <c r="AB133" s="61"/>
      <c r="AC133" s="61"/>
      <c r="AD133" s="61"/>
      <c r="AE133" s="61"/>
      <c r="AF133" s="61"/>
      <c r="AG133" s="61"/>
      <c r="AH133" s="61"/>
      <c r="AI133" s="61"/>
      <c r="AJ133" s="61"/>
      <c r="AK133" s="61"/>
      <c r="AL133" s="63"/>
      <c r="AM133" s="63"/>
      <c r="AN133" s="63"/>
      <c r="AO133" s="63"/>
    </row>
    <row r="134" spans="1:41" ht="12.75">
      <c r="A134" s="61"/>
      <c r="B134" s="61"/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  <c r="AA134" s="61"/>
      <c r="AB134" s="61"/>
      <c r="AC134" s="61"/>
      <c r="AD134" s="61"/>
      <c r="AE134" s="61"/>
      <c r="AF134" s="61"/>
      <c r="AG134" s="61"/>
      <c r="AH134" s="61"/>
      <c r="AI134" s="61"/>
      <c r="AJ134" s="61"/>
      <c r="AK134" s="61"/>
      <c r="AL134" s="63"/>
      <c r="AM134" s="63"/>
      <c r="AN134" s="63"/>
      <c r="AO134" s="63"/>
    </row>
    <row r="135" spans="1:41" ht="12.75">
      <c r="A135" s="61"/>
      <c r="B135" s="61"/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  <c r="Y135" s="61"/>
      <c r="Z135" s="61"/>
      <c r="AA135" s="61"/>
      <c r="AB135" s="61"/>
      <c r="AC135" s="61"/>
      <c r="AD135" s="61"/>
      <c r="AE135" s="61"/>
      <c r="AF135" s="61"/>
      <c r="AG135" s="61"/>
      <c r="AH135" s="61"/>
      <c r="AI135" s="61"/>
      <c r="AJ135" s="61"/>
      <c r="AK135" s="61"/>
      <c r="AL135" s="63"/>
      <c r="AM135" s="63"/>
      <c r="AN135" s="63"/>
      <c r="AO135" s="63"/>
    </row>
    <row r="136" spans="1:41" ht="12.75">
      <c r="A136" s="61"/>
      <c r="B136" s="61"/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/>
      <c r="AA136" s="61"/>
      <c r="AB136" s="61"/>
      <c r="AC136" s="61"/>
      <c r="AD136" s="61"/>
      <c r="AE136" s="61"/>
      <c r="AF136" s="61"/>
      <c r="AG136" s="61"/>
      <c r="AH136" s="61"/>
      <c r="AI136" s="61"/>
      <c r="AJ136" s="61"/>
      <c r="AK136" s="61"/>
      <c r="AL136" s="63"/>
      <c r="AM136" s="63"/>
      <c r="AN136" s="63"/>
      <c r="AO136" s="63"/>
    </row>
    <row r="137" spans="1:41" ht="12.75">
      <c r="A137" s="61"/>
      <c r="B137" s="61"/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  <c r="AA137" s="61"/>
      <c r="AB137" s="61"/>
      <c r="AC137" s="61"/>
      <c r="AD137" s="61"/>
      <c r="AE137" s="61"/>
      <c r="AF137" s="61"/>
      <c r="AG137" s="61"/>
      <c r="AH137" s="61"/>
      <c r="AI137" s="61"/>
      <c r="AJ137" s="61"/>
      <c r="AK137" s="61"/>
      <c r="AL137" s="63"/>
      <c r="AM137" s="63"/>
      <c r="AN137" s="63"/>
      <c r="AO137" s="63"/>
    </row>
    <row r="138" spans="1:41" ht="12.75">
      <c r="A138" s="61"/>
      <c r="B138" s="61"/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Y138" s="61"/>
      <c r="Z138" s="61"/>
      <c r="AA138" s="61"/>
      <c r="AB138" s="61"/>
      <c r="AC138" s="61"/>
      <c r="AD138" s="61"/>
      <c r="AE138" s="61"/>
      <c r="AF138" s="61"/>
      <c r="AG138" s="61"/>
      <c r="AH138" s="61"/>
      <c r="AI138" s="61"/>
      <c r="AJ138" s="61"/>
      <c r="AK138" s="61"/>
      <c r="AL138" s="63"/>
      <c r="AM138" s="63"/>
      <c r="AN138" s="63"/>
      <c r="AO138" s="63"/>
    </row>
    <row r="139" spans="1:41" ht="12.75">
      <c r="A139" s="61"/>
      <c r="B139" s="61"/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1"/>
      <c r="Z139" s="61"/>
      <c r="AA139" s="61"/>
      <c r="AB139" s="61"/>
      <c r="AC139" s="61"/>
      <c r="AD139" s="61"/>
      <c r="AE139" s="61"/>
      <c r="AF139" s="61"/>
      <c r="AG139" s="61"/>
      <c r="AH139" s="61"/>
      <c r="AI139" s="61"/>
      <c r="AJ139" s="61"/>
      <c r="AK139" s="61"/>
      <c r="AL139" s="63"/>
      <c r="AM139" s="63"/>
      <c r="AN139" s="63"/>
      <c r="AO139" s="63"/>
    </row>
    <row r="140" spans="1:41" ht="12.75">
      <c r="A140" s="61"/>
      <c r="B140" s="61"/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  <c r="Y140" s="61"/>
      <c r="Z140" s="61"/>
      <c r="AA140" s="61"/>
      <c r="AB140" s="61"/>
      <c r="AC140" s="61"/>
      <c r="AD140" s="61"/>
      <c r="AE140" s="61"/>
      <c r="AF140" s="61"/>
      <c r="AG140" s="61"/>
      <c r="AH140" s="61"/>
      <c r="AI140" s="61"/>
      <c r="AJ140" s="61"/>
      <c r="AK140" s="61"/>
      <c r="AL140" s="63"/>
      <c r="AM140" s="63"/>
      <c r="AN140" s="63"/>
      <c r="AO140" s="63"/>
    </row>
    <row r="141" spans="1:41" ht="12.75">
      <c r="A141" s="61"/>
      <c r="B141" s="61"/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1"/>
      <c r="Y141" s="61"/>
      <c r="Z141" s="61"/>
      <c r="AA141" s="61"/>
      <c r="AB141" s="61"/>
      <c r="AC141" s="61"/>
      <c r="AD141" s="61"/>
      <c r="AE141" s="61"/>
      <c r="AF141" s="61"/>
      <c r="AG141" s="61"/>
      <c r="AH141" s="61"/>
      <c r="AI141" s="61"/>
      <c r="AJ141" s="61"/>
      <c r="AK141" s="61"/>
      <c r="AL141" s="63"/>
      <c r="AM141" s="63"/>
      <c r="AN141" s="63"/>
      <c r="AO141" s="63"/>
    </row>
    <row r="142" spans="1:41" ht="12.75">
      <c r="A142" s="61"/>
      <c r="B142" s="61"/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Y142" s="61"/>
      <c r="Z142" s="61"/>
      <c r="AA142" s="61"/>
      <c r="AB142" s="61"/>
      <c r="AC142" s="61"/>
      <c r="AD142" s="61"/>
      <c r="AE142" s="61"/>
      <c r="AF142" s="61"/>
      <c r="AG142" s="61"/>
      <c r="AH142" s="61"/>
      <c r="AI142" s="61"/>
      <c r="AJ142" s="61"/>
      <c r="AK142" s="61"/>
      <c r="AL142" s="63"/>
      <c r="AM142" s="63"/>
      <c r="AN142" s="63"/>
      <c r="AO142" s="63"/>
    </row>
    <row r="143" spans="1:41" ht="12.75">
      <c r="A143" s="61"/>
      <c r="B143" s="61"/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1"/>
      <c r="Y143" s="61"/>
      <c r="Z143" s="61"/>
      <c r="AA143" s="61"/>
      <c r="AB143" s="61"/>
      <c r="AC143" s="61"/>
      <c r="AD143" s="61"/>
      <c r="AE143" s="61"/>
      <c r="AF143" s="61"/>
      <c r="AG143" s="61"/>
      <c r="AH143" s="61"/>
      <c r="AI143" s="61"/>
      <c r="AJ143" s="61"/>
      <c r="AK143" s="61"/>
      <c r="AL143" s="63"/>
      <c r="AM143" s="63"/>
      <c r="AN143" s="63"/>
      <c r="AO143" s="63"/>
    </row>
    <row r="144" spans="1:41" ht="12.75">
      <c r="A144" s="61"/>
      <c r="B144" s="61"/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  <c r="Y144" s="61"/>
      <c r="Z144" s="61"/>
      <c r="AA144" s="61"/>
      <c r="AB144" s="61"/>
      <c r="AC144" s="61"/>
      <c r="AD144" s="61"/>
      <c r="AE144" s="61"/>
      <c r="AF144" s="61"/>
      <c r="AG144" s="61"/>
      <c r="AH144" s="61"/>
      <c r="AI144" s="61"/>
      <c r="AJ144" s="61"/>
      <c r="AK144" s="61"/>
      <c r="AL144" s="63"/>
      <c r="AM144" s="63"/>
      <c r="AN144" s="63"/>
      <c r="AO144" s="63"/>
    </row>
  </sheetData>
  <sheetProtection selectLockedCells="1" selectUnlockedCells="1"/>
  <protectedRanges>
    <protectedRange sqref="AB40" name="範囲15"/>
    <protectedRange sqref="U35 AF35:AH35" name="範囲13"/>
    <protectedRange sqref="J35" name="範囲12"/>
    <protectedRange sqref="AE32:AH32 AF17:AH31 O17:O31" name="範囲11"/>
    <protectedRange sqref="C17:L30 N17:N30 P17:Z30" name="範囲10"/>
    <protectedRange sqref="Y8:AH12" name="範囲6"/>
    <protectedRange sqref="E8:N14" name="範囲5"/>
    <protectedRange sqref="AC6:AF6" name="範囲4"/>
    <protectedRange sqref="AA6 Y6" name="範囲3"/>
    <protectedRange sqref="V13:W13" name="範囲7_2"/>
    <protectedRange sqref="Y14:AH14" name="範囲6_2"/>
  </protectedRanges>
  <mergeCells count="110">
    <mergeCell ref="A3:AI3"/>
    <mergeCell ref="A4:AI4"/>
    <mergeCell ref="S6:W6"/>
    <mergeCell ref="X6:Y6"/>
    <mergeCell ref="Z6:AA6"/>
    <mergeCell ref="AC6:AD6"/>
    <mergeCell ref="AE6:AF6"/>
    <mergeCell ref="AG6:AH6"/>
    <mergeCell ref="B8:D8"/>
    <mergeCell ref="Q8:X8"/>
    <mergeCell ref="B9:D11"/>
    <mergeCell ref="E9:N11"/>
    <mergeCell ref="Q9:U12"/>
    <mergeCell ref="V9:AH12"/>
    <mergeCell ref="B12:D14"/>
    <mergeCell ref="E12:N14"/>
    <mergeCell ref="Q13:U14"/>
    <mergeCell ref="V13:AH14"/>
    <mergeCell ref="B16:B31"/>
    <mergeCell ref="D16:R16"/>
    <mergeCell ref="S16:V16"/>
    <mergeCell ref="W16:Z16"/>
    <mergeCell ref="AA16:AE16"/>
    <mergeCell ref="AF16:AH16"/>
    <mergeCell ref="D17:R17"/>
    <mergeCell ref="S17:V17"/>
    <mergeCell ref="W17:Z17"/>
    <mergeCell ref="AA17:AE17"/>
    <mergeCell ref="AF17:AH17"/>
    <mergeCell ref="D18:R18"/>
    <mergeCell ref="S18:V18"/>
    <mergeCell ref="W18:Z18"/>
    <mergeCell ref="AA18:AE18"/>
    <mergeCell ref="AF18:AH18"/>
    <mergeCell ref="D19:R19"/>
    <mergeCell ref="S19:V19"/>
    <mergeCell ref="W19:Z19"/>
    <mergeCell ref="AA19:AE19"/>
    <mergeCell ref="AF19:AH19"/>
    <mergeCell ref="D20:R20"/>
    <mergeCell ref="S20:V20"/>
    <mergeCell ref="W20:Z20"/>
    <mergeCell ref="AA20:AE20"/>
    <mergeCell ref="AF20:AH20"/>
    <mergeCell ref="D21:R21"/>
    <mergeCell ref="S21:V21"/>
    <mergeCell ref="W21:Z21"/>
    <mergeCell ref="AA21:AE21"/>
    <mergeCell ref="AF21:AH21"/>
    <mergeCell ref="D22:R22"/>
    <mergeCell ref="S22:V22"/>
    <mergeCell ref="W22:Z22"/>
    <mergeCell ref="AA22:AE22"/>
    <mergeCell ref="AF22:AH22"/>
    <mergeCell ref="D23:R23"/>
    <mergeCell ref="S23:V23"/>
    <mergeCell ref="W23:Z23"/>
    <mergeCell ref="AA23:AE23"/>
    <mergeCell ref="AF23:AH23"/>
    <mergeCell ref="D24:R24"/>
    <mergeCell ref="S24:V24"/>
    <mergeCell ref="W24:Z24"/>
    <mergeCell ref="AA24:AE24"/>
    <mergeCell ref="AF24:AH24"/>
    <mergeCell ref="D25:R25"/>
    <mergeCell ref="S25:V25"/>
    <mergeCell ref="W25:Z25"/>
    <mergeCell ref="AA25:AE25"/>
    <mergeCell ref="AF25:AH25"/>
    <mergeCell ref="D26:R26"/>
    <mergeCell ref="S26:V26"/>
    <mergeCell ref="W26:Z26"/>
    <mergeCell ref="AA26:AE26"/>
    <mergeCell ref="AF26:AH26"/>
    <mergeCell ref="D27:R27"/>
    <mergeCell ref="S27:V27"/>
    <mergeCell ref="W27:Z27"/>
    <mergeCell ref="AA27:AE27"/>
    <mergeCell ref="AF27:AH27"/>
    <mergeCell ref="D28:R28"/>
    <mergeCell ref="S28:V28"/>
    <mergeCell ref="W28:Z28"/>
    <mergeCell ref="AA28:AE28"/>
    <mergeCell ref="AF28:AH28"/>
    <mergeCell ref="D29:R29"/>
    <mergeCell ref="S29:V29"/>
    <mergeCell ref="W29:Z29"/>
    <mergeCell ref="AA29:AE29"/>
    <mergeCell ref="AF29:AH29"/>
    <mergeCell ref="D30:R30"/>
    <mergeCell ref="S30:V30"/>
    <mergeCell ref="W30:Z30"/>
    <mergeCell ref="AA30:AE30"/>
    <mergeCell ref="AF30:AH30"/>
    <mergeCell ref="C31:Z31"/>
    <mergeCell ref="AB31:AE31"/>
    <mergeCell ref="B34:B35"/>
    <mergeCell ref="D34:Y34"/>
    <mergeCell ref="Z34:AE34"/>
    <mergeCell ref="AF34:AH34"/>
    <mergeCell ref="D35:I35"/>
    <mergeCell ref="J35:L35"/>
    <mergeCell ref="R35:Y35"/>
    <mergeCell ref="AA35:AE35"/>
    <mergeCell ref="Z37:AE37"/>
    <mergeCell ref="AF37:AH37"/>
    <mergeCell ref="S40:X40"/>
    <mergeCell ref="Y40:AA40"/>
    <mergeCell ref="AB40:AE40"/>
    <mergeCell ref="AF40:AH40"/>
  </mergeCells>
  <conditionalFormatting sqref="C17:AF17">
    <cfRule type="expression" priority="3" dxfId="0" stopIfTrue="1">
      <formula>COUNTIF($C$17:$C$30,$C17)&gt;1</formula>
    </cfRule>
  </conditionalFormatting>
  <conditionalFormatting sqref="C18:AE30">
    <cfRule type="expression" priority="2" dxfId="0" stopIfTrue="1">
      <formula>COUNTIF($C$17:$C$30,$C18)&gt;1</formula>
    </cfRule>
  </conditionalFormatting>
  <conditionalFormatting sqref="AF18:AF30">
    <cfRule type="expression" priority="1" dxfId="0" stopIfTrue="1">
      <formula>COUNTIF($C$17:$C$30,$C18)&gt;1</formula>
    </cfRule>
  </conditionalFormatting>
  <dataValidations count="1">
    <dataValidation type="list" allowBlank="1" showInputMessage="1" showErrorMessage="1" sqref="J35">
      <formula1>"0,10,"</formula1>
    </dataValidation>
  </dataValidations>
  <printOptions horizontalCentered="1"/>
  <pageMargins left="0.5905511811023623" right="0.35433070866141736" top="0.7874015748031497" bottom="0.3937007874015748" header="0.5118110236220472" footer="0.5118110236220472"/>
  <pageSetup blackAndWhite="1" fitToHeight="0" fitToWidth="1" horizontalDpi="600" verticalDpi="600" orientation="portrait" paperSize="9" r:id="rId1"/>
  <headerFooter alignWithMargins="0">
    <oddHeader>&amp;R地域生活支援事業明細書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44"/>
  <sheetViews>
    <sheetView showGridLines="0" showZero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875" style="124" customWidth="1"/>
    <col min="2" max="2" width="3.125" style="124" customWidth="1"/>
    <col min="3" max="3" width="10.125" style="124" customWidth="1"/>
    <col min="4" max="4" width="5.375" style="124" customWidth="1"/>
    <col min="5" max="20" width="2.50390625" style="124" customWidth="1"/>
    <col min="21" max="21" width="1.12109375" style="124" customWidth="1"/>
    <col min="22" max="23" width="2.25390625" style="124" customWidth="1"/>
    <col min="24" max="24" width="2.375" style="124" customWidth="1"/>
    <col min="25" max="34" width="2.50390625" style="124" customWidth="1"/>
    <col min="35" max="37" width="1.875" style="124" customWidth="1"/>
    <col min="38" max="40" width="1.875" style="64" customWidth="1"/>
    <col min="41" max="41" width="2.50390625" style="64" customWidth="1"/>
    <col min="42" max="42" width="0" style="64" hidden="1" customWidth="1"/>
    <col min="43" max="16384" width="9.00390625" style="64" customWidth="1"/>
  </cols>
  <sheetData>
    <row r="1" spans="1:41" ht="15" customHeight="1">
      <c r="A1" s="340" t="s">
        <v>259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2" t="s">
        <v>47</v>
      </c>
      <c r="AJ1" s="61"/>
      <c r="AK1" s="61"/>
      <c r="AL1" s="63"/>
      <c r="AM1" s="63"/>
      <c r="AN1" s="63"/>
      <c r="AO1" s="63"/>
    </row>
    <row r="2" spans="1:41" ht="10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7"/>
      <c r="AJ2" s="68"/>
      <c r="AK2" s="61"/>
      <c r="AL2" s="63"/>
      <c r="AM2" s="63"/>
      <c r="AN2" s="63"/>
      <c r="AO2" s="63"/>
    </row>
    <row r="3" spans="1:41" ht="18" customHeight="1">
      <c r="A3" s="250" t="s">
        <v>36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  <c r="Z3" s="251"/>
      <c r="AA3" s="251"/>
      <c r="AB3" s="251"/>
      <c r="AC3" s="251"/>
      <c r="AD3" s="251"/>
      <c r="AE3" s="251"/>
      <c r="AF3" s="251"/>
      <c r="AG3" s="251"/>
      <c r="AH3" s="251"/>
      <c r="AI3" s="252"/>
      <c r="AJ3" s="69"/>
      <c r="AK3" s="70"/>
      <c r="AL3" s="71"/>
      <c r="AM3" s="71"/>
      <c r="AN3" s="71"/>
      <c r="AO3" s="71"/>
    </row>
    <row r="4" spans="1:41" ht="22.5" customHeight="1">
      <c r="A4" s="253" t="s">
        <v>48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54"/>
      <c r="W4" s="254"/>
      <c r="X4" s="254"/>
      <c r="Y4" s="254"/>
      <c r="Z4" s="254"/>
      <c r="AA4" s="254"/>
      <c r="AB4" s="254"/>
      <c r="AC4" s="254"/>
      <c r="AD4" s="254"/>
      <c r="AE4" s="254"/>
      <c r="AF4" s="254"/>
      <c r="AG4" s="254"/>
      <c r="AH4" s="254"/>
      <c r="AI4" s="255"/>
      <c r="AJ4" s="74"/>
      <c r="AK4" s="75"/>
      <c r="AL4" s="76"/>
      <c r="AM4" s="76"/>
      <c r="AN4" s="76"/>
      <c r="AO4" s="76"/>
    </row>
    <row r="5" spans="1:41" ht="12" customHeight="1">
      <c r="A5" s="77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9"/>
      <c r="AF5" s="79"/>
      <c r="AG5" s="78"/>
      <c r="AH5" s="78"/>
      <c r="AI5" s="80"/>
      <c r="AJ5" s="77"/>
      <c r="AK5" s="78"/>
      <c r="AL5" s="81"/>
      <c r="AM5" s="81"/>
      <c r="AN5" s="81"/>
      <c r="AO5" s="81"/>
    </row>
    <row r="6" spans="1:41" ht="18.75" customHeight="1">
      <c r="A6" s="77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263" t="s">
        <v>39</v>
      </c>
      <c r="T6" s="264"/>
      <c r="U6" s="264"/>
      <c r="V6" s="264"/>
      <c r="W6" s="265"/>
      <c r="X6" s="256">
        <f>'請求書'!F11</f>
        <v>0</v>
      </c>
      <c r="Y6" s="257"/>
      <c r="Z6" s="258">
        <f>'請求書'!I11</f>
        <v>0</v>
      </c>
      <c r="AA6" s="259"/>
      <c r="AB6" s="82" t="s">
        <v>11</v>
      </c>
      <c r="AC6" s="256">
        <f>'請求書'!O11</f>
        <v>0</v>
      </c>
      <c r="AD6" s="257"/>
      <c r="AE6" s="260">
        <f>'請求書'!R11</f>
        <v>0</v>
      </c>
      <c r="AF6" s="259"/>
      <c r="AG6" s="261" t="s">
        <v>12</v>
      </c>
      <c r="AH6" s="262"/>
      <c r="AI6" s="83"/>
      <c r="AJ6" s="84"/>
      <c r="AK6" s="85"/>
      <c r="AL6" s="85"/>
      <c r="AM6" s="85"/>
      <c r="AN6" s="86"/>
      <c r="AO6" s="81"/>
    </row>
    <row r="7" spans="1:41" ht="15.75" customHeight="1">
      <c r="A7" s="77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80"/>
      <c r="AJ7" s="77"/>
      <c r="AK7" s="78"/>
      <c r="AL7" s="81"/>
      <c r="AM7" s="81"/>
      <c r="AN7" s="81"/>
      <c r="AO7" s="81"/>
    </row>
    <row r="8" spans="1:41" ht="25.5" customHeight="1">
      <c r="A8" s="77"/>
      <c r="B8" s="266" t="s">
        <v>23</v>
      </c>
      <c r="C8" s="267"/>
      <c r="D8" s="268"/>
      <c r="E8" s="41"/>
      <c r="F8" s="42"/>
      <c r="G8" s="42"/>
      <c r="H8" s="42"/>
      <c r="I8" s="42"/>
      <c r="J8" s="42"/>
      <c r="K8" s="42"/>
      <c r="L8" s="42"/>
      <c r="M8" s="42"/>
      <c r="N8" s="43"/>
      <c r="O8" s="61"/>
      <c r="P8" s="61"/>
      <c r="Q8" s="263" t="s">
        <v>41</v>
      </c>
      <c r="R8" s="264"/>
      <c r="S8" s="264"/>
      <c r="T8" s="264"/>
      <c r="U8" s="264"/>
      <c r="V8" s="264"/>
      <c r="W8" s="264"/>
      <c r="X8" s="265"/>
      <c r="Y8" s="55" t="str">
        <f>IF('請求書'!V24=0,"0",'請求書'!V24)</f>
        <v>0</v>
      </c>
      <c r="Z8" s="56" t="str">
        <f>IF('請求書'!Y24=0,"0",'請求書'!Y24)</f>
        <v>0</v>
      </c>
      <c r="AA8" s="56" t="str">
        <f>IF('請求書'!AB24=0,"0",'請求書'!AB24)</f>
        <v>0</v>
      </c>
      <c r="AB8" s="56" t="str">
        <f>IF('請求書'!AE24=0,"0",'請求書'!AE24)</f>
        <v>0</v>
      </c>
      <c r="AC8" s="56" t="str">
        <f>IF('請求書'!AH24=0,"0",'請求書'!AH24)</f>
        <v>0</v>
      </c>
      <c r="AD8" s="56" t="str">
        <f>IF('請求書'!AK24=0,"0",'請求書'!AK24)</f>
        <v>0</v>
      </c>
      <c r="AE8" s="56" t="str">
        <f>IF('請求書'!AN24=0,"0",'請求書'!AN24)</f>
        <v>0</v>
      </c>
      <c r="AF8" s="56" t="str">
        <f>IF('請求書'!AQ24=0,"0",'請求書'!AQ24)</f>
        <v>0</v>
      </c>
      <c r="AG8" s="56" t="str">
        <f>IF('請求書'!AT24=0,"0",'請求書'!AT24)</f>
        <v>0</v>
      </c>
      <c r="AH8" s="57" t="str">
        <f>IF('請求書'!AW24=0,"0",'請求書'!AW24)</f>
        <v>0</v>
      </c>
      <c r="AI8" s="83"/>
      <c r="AJ8" s="84"/>
      <c r="AK8" s="85"/>
      <c r="AL8" s="85"/>
      <c r="AM8" s="85"/>
      <c r="AN8" s="85"/>
      <c r="AO8" s="81"/>
    </row>
    <row r="9" spans="1:41" ht="12" customHeight="1">
      <c r="A9" s="77"/>
      <c r="B9" s="269" t="s">
        <v>25</v>
      </c>
      <c r="C9" s="270"/>
      <c r="D9" s="271"/>
      <c r="E9" s="302"/>
      <c r="F9" s="303"/>
      <c r="G9" s="303"/>
      <c r="H9" s="303"/>
      <c r="I9" s="303"/>
      <c r="J9" s="303"/>
      <c r="K9" s="303"/>
      <c r="L9" s="303"/>
      <c r="M9" s="303"/>
      <c r="N9" s="304"/>
      <c r="O9" s="61"/>
      <c r="P9" s="61"/>
      <c r="Q9" s="269" t="s">
        <v>30</v>
      </c>
      <c r="R9" s="270"/>
      <c r="S9" s="270"/>
      <c r="T9" s="270"/>
      <c r="U9" s="271"/>
      <c r="V9" s="269">
        <f>'請求書'!AA28</f>
        <v>0</v>
      </c>
      <c r="W9" s="270"/>
      <c r="X9" s="270"/>
      <c r="Y9" s="270"/>
      <c r="Z9" s="270"/>
      <c r="AA9" s="270"/>
      <c r="AB9" s="270"/>
      <c r="AC9" s="270"/>
      <c r="AD9" s="270"/>
      <c r="AE9" s="270"/>
      <c r="AF9" s="270"/>
      <c r="AG9" s="270"/>
      <c r="AH9" s="271"/>
      <c r="AI9" s="87"/>
      <c r="AJ9" s="88"/>
      <c r="AK9" s="89"/>
      <c r="AL9" s="89"/>
      <c r="AM9" s="89"/>
      <c r="AN9" s="89"/>
      <c r="AO9" s="81"/>
    </row>
    <row r="10" spans="1:41" ht="12" customHeight="1">
      <c r="A10" s="77"/>
      <c r="B10" s="272"/>
      <c r="C10" s="273"/>
      <c r="D10" s="274"/>
      <c r="E10" s="305"/>
      <c r="F10" s="306"/>
      <c r="G10" s="306"/>
      <c r="H10" s="306"/>
      <c r="I10" s="306"/>
      <c r="J10" s="306"/>
      <c r="K10" s="306"/>
      <c r="L10" s="306"/>
      <c r="M10" s="306"/>
      <c r="N10" s="307"/>
      <c r="O10" s="61"/>
      <c r="P10" s="61"/>
      <c r="Q10" s="272"/>
      <c r="R10" s="273"/>
      <c r="S10" s="273"/>
      <c r="T10" s="273"/>
      <c r="U10" s="274"/>
      <c r="V10" s="272"/>
      <c r="W10" s="273"/>
      <c r="X10" s="273"/>
      <c r="Y10" s="273"/>
      <c r="Z10" s="273"/>
      <c r="AA10" s="273"/>
      <c r="AB10" s="273"/>
      <c r="AC10" s="273"/>
      <c r="AD10" s="273"/>
      <c r="AE10" s="273"/>
      <c r="AF10" s="273"/>
      <c r="AG10" s="273"/>
      <c r="AH10" s="274"/>
      <c r="AI10" s="87"/>
      <c r="AJ10" s="88"/>
      <c r="AK10" s="89"/>
      <c r="AL10" s="89"/>
      <c r="AM10" s="89"/>
      <c r="AN10" s="89"/>
      <c r="AO10" s="81"/>
    </row>
    <row r="11" spans="1:41" ht="12" customHeight="1">
      <c r="A11" s="77"/>
      <c r="B11" s="275"/>
      <c r="C11" s="276"/>
      <c r="D11" s="277"/>
      <c r="E11" s="308"/>
      <c r="F11" s="309"/>
      <c r="G11" s="309"/>
      <c r="H11" s="309"/>
      <c r="I11" s="309"/>
      <c r="J11" s="309"/>
      <c r="K11" s="309"/>
      <c r="L11" s="309"/>
      <c r="M11" s="309"/>
      <c r="N11" s="310"/>
      <c r="O11" s="61"/>
      <c r="P11" s="61"/>
      <c r="Q11" s="272"/>
      <c r="R11" s="273"/>
      <c r="S11" s="273"/>
      <c r="T11" s="273"/>
      <c r="U11" s="274"/>
      <c r="V11" s="272"/>
      <c r="W11" s="273"/>
      <c r="X11" s="273"/>
      <c r="Y11" s="273"/>
      <c r="Z11" s="273"/>
      <c r="AA11" s="273"/>
      <c r="AB11" s="273"/>
      <c r="AC11" s="273"/>
      <c r="AD11" s="273"/>
      <c r="AE11" s="273"/>
      <c r="AF11" s="273"/>
      <c r="AG11" s="273"/>
      <c r="AH11" s="274"/>
      <c r="AI11" s="87"/>
      <c r="AJ11" s="88"/>
      <c r="AK11" s="89"/>
      <c r="AL11" s="89"/>
      <c r="AM11" s="89"/>
      <c r="AN11" s="89"/>
      <c r="AO11" s="81"/>
    </row>
    <row r="12" spans="1:41" ht="12" customHeight="1">
      <c r="A12" s="77"/>
      <c r="B12" s="269" t="s">
        <v>24</v>
      </c>
      <c r="C12" s="270"/>
      <c r="D12" s="271"/>
      <c r="E12" s="302"/>
      <c r="F12" s="303"/>
      <c r="G12" s="303"/>
      <c r="H12" s="303"/>
      <c r="I12" s="303"/>
      <c r="J12" s="303"/>
      <c r="K12" s="303"/>
      <c r="L12" s="303"/>
      <c r="M12" s="303"/>
      <c r="N12" s="304"/>
      <c r="O12" s="61"/>
      <c r="P12" s="61"/>
      <c r="Q12" s="275"/>
      <c r="R12" s="276"/>
      <c r="S12" s="276"/>
      <c r="T12" s="276"/>
      <c r="U12" s="277"/>
      <c r="V12" s="275"/>
      <c r="W12" s="276"/>
      <c r="X12" s="276"/>
      <c r="Y12" s="276"/>
      <c r="Z12" s="276"/>
      <c r="AA12" s="276"/>
      <c r="AB12" s="276"/>
      <c r="AC12" s="276"/>
      <c r="AD12" s="276"/>
      <c r="AE12" s="276"/>
      <c r="AF12" s="276"/>
      <c r="AG12" s="276"/>
      <c r="AH12" s="277"/>
      <c r="AI12" s="87"/>
      <c r="AJ12" s="88"/>
      <c r="AK12" s="89"/>
      <c r="AL12" s="89"/>
      <c r="AM12" s="89"/>
      <c r="AN12" s="89"/>
      <c r="AO12" s="81"/>
    </row>
    <row r="13" spans="1:41" ht="12" customHeight="1">
      <c r="A13" s="77"/>
      <c r="B13" s="272"/>
      <c r="C13" s="273"/>
      <c r="D13" s="274"/>
      <c r="E13" s="305"/>
      <c r="F13" s="306"/>
      <c r="G13" s="306"/>
      <c r="H13" s="306"/>
      <c r="I13" s="306"/>
      <c r="J13" s="306"/>
      <c r="K13" s="306"/>
      <c r="L13" s="306"/>
      <c r="M13" s="306"/>
      <c r="N13" s="307"/>
      <c r="O13" s="61"/>
      <c r="P13" s="61"/>
      <c r="Q13" s="278" t="s">
        <v>5</v>
      </c>
      <c r="R13" s="279"/>
      <c r="S13" s="279"/>
      <c r="T13" s="279"/>
      <c r="U13" s="280"/>
      <c r="V13" s="296">
        <f>'明細書１'!V13</f>
      </c>
      <c r="W13" s="297"/>
      <c r="X13" s="297"/>
      <c r="Y13" s="297"/>
      <c r="Z13" s="297"/>
      <c r="AA13" s="297"/>
      <c r="AB13" s="297"/>
      <c r="AC13" s="297"/>
      <c r="AD13" s="297"/>
      <c r="AE13" s="297"/>
      <c r="AF13" s="297"/>
      <c r="AG13" s="297"/>
      <c r="AH13" s="298"/>
      <c r="AI13" s="87"/>
      <c r="AJ13" s="88"/>
      <c r="AK13" s="89"/>
      <c r="AL13" s="89"/>
      <c r="AM13" s="89"/>
      <c r="AN13" s="89"/>
      <c r="AO13" s="81"/>
    </row>
    <row r="14" spans="1:41" ht="12" customHeight="1">
      <c r="A14" s="77"/>
      <c r="B14" s="275"/>
      <c r="C14" s="276"/>
      <c r="D14" s="277"/>
      <c r="E14" s="308"/>
      <c r="F14" s="309"/>
      <c r="G14" s="309"/>
      <c r="H14" s="309"/>
      <c r="I14" s="309"/>
      <c r="J14" s="309"/>
      <c r="K14" s="309"/>
      <c r="L14" s="309"/>
      <c r="M14" s="309"/>
      <c r="N14" s="310"/>
      <c r="O14" s="61"/>
      <c r="P14" s="61"/>
      <c r="Q14" s="281"/>
      <c r="R14" s="282"/>
      <c r="S14" s="282"/>
      <c r="T14" s="282"/>
      <c r="U14" s="283"/>
      <c r="V14" s="299"/>
      <c r="W14" s="300"/>
      <c r="X14" s="300"/>
      <c r="Y14" s="300"/>
      <c r="Z14" s="300"/>
      <c r="AA14" s="300"/>
      <c r="AB14" s="300"/>
      <c r="AC14" s="300"/>
      <c r="AD14" s="300"/>
      <c r="AE14" s="300"/>
      <c r="AF14" s="300"/>
      <c r="AG14" s="300"/>
      <c r="AH14" s="301"/>
      <c r="AI14" s="87"/>
      <c r="AJ14" s="88"/>
      <c r="AK14" s="89"/>
      <c r="AL14" s="89"/>
      <c r="AM14" s="89"/>
      <c r="AN14" s="89"/>
      <c r="AO14" s="81"/>
    </row>
    <row r="15" spans="1:41" ht="15.75" customHeight="1">
      <c r="A15" s="77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61"/>
      <c r="P15" s="61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90"/>
      <c r="AI15" s="73"/>
      <c r="AJ15" s="91"/>
      <c r="AK15" s="92"/>
      <c r="AL15" s="92"/>
      <c r="AM15" s="92"/>
      <c r="AN15" s="92"/>
      <c r="AO15" s="81"/>
    </row>
    <row r="16" spans="1:41" ht="19.5" customHeight="1">
      <c r="A16" s="77"/>
      <c r="B16" s="287" t="s">
        <v>31</v>
      </c>
      <c r="C16" s="93" t="s">
        <v>52</v>
      </c>
      <c r="D16" s="319" t="s">
        <v>53</v>
      </c>
      <c r="E16" s="264"/>
      <c r="F16" s="264"/>
      <c r="G16" s="264"/>
      <c r="H16" s="264"/>
      <c r="I16" s="264"/>
      <c r="J16" s="264"/>
      <c r="K16" s="264"/>
      <c r="L16" s="264"/>
      <c r="M16" s="264"/>
      <c r="N16" s="264"/>
      <c r="O16" s="264"/>
      <c r="P16" s="264"/>
      <c r="Q16" s="264"/>
      <c r="R16" s="265"/>
      <c r="S16" s="263" t="s">
        <v>22</v>
      </c>
      <c r="T16" s="264"/>
      <c r="U16" s="264"/>
      <c r="V16" s="265"/>
      <c r="W16" s="263" t="s">
        <v>38</v>
      </c>
      <c r="X16" s="264"/>
      <c r="Y16" s="264"/>
      <c r="Z16" s="265"/>
      <c r="AA16" s="263" t="s">
        <v>46</v>
      </c>
      <c r="AB16" s="264"/>
      <c r="AC16" s="264"/>
      <c r="AD16" s="264"/>
      <c r="AE16" s="265"/>
      <c r="AF16" s="263" t="s">
        <v>51</v>
      </c>
      <c r="AG16" s="264"/>
      <c r="AH16" s="265"/>
      <c r="AI16" s="94"/>
      <c r="AJ16" s="95"/>
      <c r="AK16" s="96"/>
      <c r="AL16" s="97"/>
      <c r="AM16" s="97"/>
      <c r="AN16" s="97"/>
      <c r="AO16" s="81"/>
    </row>
    <row r="17" spans="1:41" ht="24" customHeight="1">
      <c r="A17" s="77"/>
      <c r="B17" s="288"/>
      <c r="C17" s="49"/>
      <c r="D17" s="290">
        <f>IF(C17="","",VLOOKUP(C17,サービスコード!B:D,2,FALSE))</f>
      </c>
      <c r="E17" s="291"/>
      <c r="F17" s="291"/>
      <c r="G17" s="291"/>
      <c r="H17" s="291"/>
      <c r="I17" s="291"/>
      <c r="J17" s="291"/>
      <c r="K17" s="291"/>
      <c r="L17" s="291"/>
      <c r="M17" s="291"/>
      <c r="N17" s="291"/>
      <c r="O17" s="291"/>
      <c r="P17" s="291"/>
      <c r="Q17" s="291"/>
      <c r="R17" s="292"/>
      <c r="S17" s="293">
        <f>IF(C17="","",VLOOKUP(C17,サービスコード!B:D,3,FALSE))</f>
      </c>
      <c r="T17" s="294"/>
      <c r="U17" s="294"/>
      <c r="V17" s="295"/>
      <c r="W17" s="284"/>
      <c r="X17" s="285"/>
      <c r="Y17" s="285"/>
      <c r="Z17" s="286"/>
      <c r="AA17" s="311">
        <f>IF(C17="","",S17*W17)</f>
      </c>
      <c r="AB17" s="312"/>
      <c r="AC17" s="312"/>
      <c r="AD17" s="312"/>
      <c r="AE17" s="313"/>
      <c r="AF17" s="244"/>
      <c r="AG17" s="245"/>
      <c r="AH17" s="246"/>
      <c r="AI17" s="125">
        <f aca="true" t="shared" si="0" ref="AI17:AI30">IF(COUNTIF(C$17:C$30,C17)&gt;1,"★同じサービスコードは一行にまとめてください。","")</f>
      </c>
      <c r="AJ17" s="88"/>
      <c r="AK17" s="89"/>
      <c r="AL17" s="89"/>
      <c r="AM17" s="89"/>
      <c r="AN17" s="89"/>
      <c r="AO17" s="81"/>
    </row>
    <row r="18" spans="1:41" ht="24" customHeight="1">
      <c r="A18" s="77"/>
      <c r="B18" s="288"/>
      <c r="C18" s="49"/>
      <c r="D18" s="290">
        <f>IF(C18="","",VLOOKUP(C18,サービスコード!B:D,2,FALSE))</f>
      </c>
      <c r="E18" s="291"/>
      <c r="F18" s="291"/>
      <c r="G18" s="291"/>
      <c r="H18" s="291"/>
      <c r="I18" s="291"/>
      <c r="J18" s="291"/>
      <c r="K18" s="291"/>
      <c r="L18" s="291"/>
      <c r="M18" s="291"/>
      <c r="N18" s="291"/>
      <c r="O18" s="291"/>
      <c r="P18" s="291"/>
      <c r="Q18" s="291"/>
      <c r="R18" s="292"/>
      <c r="S18" s="293">
        <f>IF(C18="","",VLOOKUP(C18,サービスコード!B:D,3,FALSE))</f>
      </c>
      <c r="T18" s="294"/>
      <c r="U18" s="294"/>
      <c r="V18" s="295"/>
      <c r="W18" s="284"/>
      <c r="X18" s="285"/>
      <c r="Y18" s="285"/>
      <c r="Z18" s="286"/>
      <c r="AA18" s="311">
        <f aca="true" t="shared" si="1" ref="AA18:AA30">IF(C18="","",S18*W18)</f>
      </c>
      <c r="AB18" s="312"/>
      <c r="AC18" s="312"/>
      <c r="AD18" s="312"/>
      <c r="AE18" s="313"/>
      <c r="AF18" s="244"/>
      <c r="AG18" s="245"/>
      <c r="AH18" s="246"/>
      <c r="AI18" s="125">
        <f t="shared" si="0"/>
      </c>
      <c r="AJ18" s="99"/>
      <c r="AK18" s="100"/>
      <c r="AL18" s="100"/>
      <c r="AM18" s="100"/>
      <c r="AN18" s="100"/>
      <c r="AO18" s="81"/>
    </row>
    <row r="19" spans="1:41" ht="24" customHeight="1">
      <c r="A19" s="77"/>
      <c r="B19" s="288"/>
      <c r="C19" s="49"/>
      <c r="D19" s="290">
        <f>IF(C19="","",VLOOKUP(C19,サービスコード!B:D,2,FALSE))</f>
      </c>
      <c r="E19" s="291"/>
      <c r="F19" s="291"/>
      <c r="G19" s="291"/>
      <c r="H19" s="291"/>
      <c r="I19" s="291"/>
      <c r="J19" s="291"/>
      <c r="K19" s="291"/>
      <c r="L19" s="291"/>
      <c r="M19" s="291"/>
      <c r="N19" s="291"/>
      <c r="O19" s="291"/>
      <c r="P19" s="291"/>
      <c r="Q19" s="291"/>
      <c r="R19" s="292"/>
      <c r="S19" s="293">
        <f>IF(C19="","",VLOOKUP(C19,サービスコード!B:D,3,FALSE))</f>
      </c>
      <c r="T19" s="294"/>
      <c r="U19" s="294"/>
      <c r="V19" s="295"/>
      <c r="W19" s="284"/>
      <c r="X19" s="285"/>
      <c r="Y19" s="285"/>
      <c r="Z19" s="286"/>
      <c r="AA19" s="311">
        <f t="shared" si="1"/>
      </c>
      <c r="AB19" s="312"/>
      <c r="AC19" s="312"/>
      <c r="AD19" s="312"/>
      <c r="AE19" s="313"/>
      <c r="AF19" s="244"/>
      <c r="AG19" s="245"/>
      <c r="AH19" s="246"/>
      <c r="AI19" s="125">
        <f t="shared" si="0"/>
      </c>
      <c r="AJ19" s="99"/>
      <c r="AK19" s="100"/>
      <c r="AL19" s="100"/>
      <c r="AM19" s="100"/>
      <c r="AN19" s="100"/>
      <c r="AO19" s="81"/>
    </row>
    <row r="20" spans="1:41" ht="24" customHeight="1">
      <c r="A20" s="77"/>
      <c r="B20" s="288"/>
      <c r="C20" s="49"/>
      <c r="D20" s="290">
        <f>IF(C20="","",VLOOKUP(C20,サービスコード!B:D,2,FALSE))</f>
      </c>
      <c r="E20" s="291"/>
      <c r="F20" s="291"/>
      <c r="G20" s="291"/>
      <c r="H20" s="291"/>
      <c r="I20" s="291"/>
      <c r="J20" s="291"/>
      <c r="K20" s="291"/>
      <c r="L20" s="291"/>
      <c r="M20" s="291"/>
      <c r="N20" s="291"/>
      <c r="O20" s="291"/>
      <c r="P20" s="291"/>
      <c r="Q20" s="291"/>
      <c r="R20" s="292"/>
      <c r="S20" s="293">
        <f>IF(C20="","",VLOOKUP(C20,サービスコード!B:D,3,FALSE))</f>
      </c>
      <c r="T20" s="294"/>
      <c r="U20" s="294"/>
      <c r="V20" s="295"/>
      <c r="W20" s="284"/>
      <c r="X20" s="285"/>
      <c r="Y20" s="285"/>
      <c r="Z20" s="286"/>
      <c r="AA20" s="311">
        <f t="shared" si="1"/>
      </c>
      <c r="AB20" s="312"/>
      <c r="AC20" s="312"/>
      <c r="AD20" s="312"/>
      <c r="AE20" s="313"/>
      <c r="AF20" s="244"/>
      <c r="AG20" s="245"/>
      <c r="AH20" s="246"/>
      <c r="AI20" s="125">
        <f t="shared" si="0"/>
      </c>
      <c r="AJ20" s="99"/>
      <c r="AK20" s="100"/>
      <c r="AL20" s="100"/>
      <c r="AM20" s="100"/>
      <c r="AN20" s="100"/>
      <c r="AO20" s="81"/>
    </row>
    <row r="21" spans="1:41" ht="24" customHeight="1">
      <c r="A21" s="77"/>
      <c r="B21" s="288"/>
      <c r="C21" s="49"/>
      <c r="D21" s="290">
        <f>IF(C21="","",VLOOKUP(C21,サービスコード!B:D,2,FALSE))</f>
      </c>
      <c r="E21" s="291"/>
      <c r="F21" s="291"/>
      <c r="G21" s="291"/>
      <c r="H21" s="291"/>
      <c r="I21" s="291"/>
      <c r="J21" s="291"/>
      <c r="K21" s="291"/>
      <c r="L21" s="291"/>
      <c r="M21" s="291"/>
      <c r="N21" s="291"/>
      <c r="O21" s="291"/>
      <c r="P21" s="291"/>
      <c r="Q21" s="291"/>
      <c r="R21" s="292"/>
      <c r="S21" s="293">
        <f>IF(C21="","",VLOOKUP(C21,サービスコード!B:D,3,FALSE))</f>
      </c>
      <c r="T21" s="294"/>
      <c r="U21" s="294"/>
      <c r="V21" s="295"/>
      <c r="W21" s="284"/>
      <c r="X21" s="285"/>
      <c r="Y21" s="285"/>
      <c r="Z21" s="286"/>
      <c r="AA21" s="311">
        <f t="shared" si="1"/>
      </c>
      <c r="AB21" s="312"/>
      <c r="AC21" s="312"/>
      <c r="AD21" s="312"/>
      <c r="AE21" s="313"/>
      <c r="AF21" s="244"/>
      <c r="AG21" s="245"/>
      <c r="AH21" s="246"/>
      <c r="AI21" s="125">
        <f t="shared" si="0"/>
      </c>
      <c r="AJ21" s="99"/>
      <c r="AK21" s="100"/>
      <c r="AL21" s="100"/>
      <c r="AM21" s="100"/>
      <c r="AN21" s="100"/>
      <c r="AO21" s="81"/>
    </row>
    <row r="22" spans="1:41" ht="24" customHeight="1">
      <c r="A22" s="77"/>
      <c r="B22" s="288"/>
      <c r="C22" s="49"/>
      <c r="D22" s="290">
        <f>IF(C22="","",VLOOKUP(C22,サービスコード!B:D,2,FALSE))</f>
      </c>
      <c r="E22" s="291"/>
      <c r="F22" s="291"/>
      <c r="G22" s="291"/>
      <c r="H22" s="291"/>
      <c r="I22" s="291"/>
      <c r="J22" s="291"/>
      <c r="K22" s="291"/>
      <c r="L22" s="291"/>
      <c r="M22" s="291"/>
      <c r="N22" s="291"/>
      <c r="O22" s="291"/>
      <c r="P22" s="291"/>
      <c r="Q22" s="291"/>
      <c r="R22" s="292"/>
      <c r="S22" s="293">
        <f>IF(C22="","",VLOOKUP(C22,サービスコード!B:D,3,FALSE))</f>
      </c>
      <c r="T22" s="294"/>
      <c r="U22" s="294"/>
      <c r="V22" s="295"/>
      <c r="W22" s="284"/>
      <c r="X22" s="285"/>
      <c r="Y22" s="285"/>
      <c r="Z22" s="286"/>
      <c r="AA22" s="311">
        <f t="shared" si="1"/>
      </c>
      <c r="AB22" s="312"/>
      <c r="AC22" s="312"/>
      <c r="AD22" s="312"/>
      <c r="AE22" s="313"/>
      <c r="AF22" s="244"/>
      <c r="AG22" s="245"/>
      <c r="AH22" s="246"/>
      <c r="AI22" s="125">
        <f t="shared" si="0"/>
      </c>
      <c r="AJ22" s="99"/>
      <c r="AK22" s="100"/>
      <c r="AL22" s="100"/>
      <c r="AM22" s="100"/>
      <c r="AN22" s="100"/>
      <c r="AO22" s="81"/>
    </row>
    <row r="23" spans="1:41" ht="24" customHeight="1">
      <c r="A23" s="77"/>
      <c r="B23" s="288"/>
      <c r="C23" s="49"/>
      <c r="D23" s="290">
        <f>IF(C23="","",VLOOKUP(C23,サービスコード!B:D,2,FALSE))</f>
      </c>
      <c r="E23" s="291"/>
      <c r="F23" s="291"/>
      <c r="G23" s="291"/>
      <c r="H23" s="291"/>
      <c r="I23" s="291"/>
      <c r="J23" s="291"/>
      <c r="K23" s="291"/>
      <c r="L23" s="291"/>
      <c r="M23" s="291"/>
      <c r="N23" s="291"/>
      <c r="O23" s="291"/>
      <c r="P23" s="291"/>
      <c r="Q23" s="291"/>
      <c r="R23" s="292"/>
      <c r="S23" s="293">
        <f>IF(C23="","",VLOOKUP(C23,サービスコード!B:D,3,FALSE))</f>
      </c>
      <c r="T23" s="294"/>
      <c r="U23" s="294"/>
      <c r="V23" s="295"/>
      <c r="W23" s="284"/>
      <c r="X23" s="285"/>
      <c r="Y23" s="285"/>
      <c r="Z23" s="286"/>
      <c r="AA23" s="311">
        <f t="shared" si="1"/>
      </c>
      <c r="AB23" s="312"/>
      <c r="AC23" s="312"/>
      <c r="AD23" s="312"/>
      <c r="AE23" s="313"/>
      <c r="AF23" s="244"/>
      <c r="AG23" s="245"/>
      <c r="AH23" s="246"/>
      <c r="AI23" s="125">
        <f t="shared" si="0"/>
      </c>
      <c r="AJ23" s="99"/>
      <c r="AK23" s="100"/>
      <c r="AL23" s="100"/>
      <c r="AM23" s="100"/>
      <c r="AN23" s="100"/>
      <c r="AO23" s="81"/>
    </row>
    <row r="24" spans="1:41" ht="24" customHeight="1">
      <c r="A24" s="77"/>
      <c r="B24" s="288"/>
      <c r="C24" s="49"/>
      <c r="D24" s="290">
        <f>IF(C24="","",VLOOKUP(C24,サービスコード!B:D,2,FALSE))</f>
      </c>
      <c r="E24" s="291"/>
      <c r="F24" s="291"/>
      <c r="G24" s="291"/>
      <c r="H24" s="291"/>
      <c r="I24" s="291"/>
      <c r="J24" s="291"/>
      <c r="K24" s="291"/>
      <c r="L24" s="291"/>
      <c r="M24" s="291"/>
      <c r="N24" s="291"/>
      <c r="O24" s="291"/>
      <c r="P24" s="291"/>
      <c r="Q24" s="291"/>
      <c r="R24" s="292"/>
      <c r="S24" s="293">
        <f>IF(C24="","",VLOOKUP(C24,サービスコード!B:D,3,FALSE))</f>
      </c>
      <c r="T24" s="294"/>
      <c r="U24" s="294"/>
      <c r="V24" s="295"/>
      <c r="W24" s="284"/>
      <c r="X24" s="285"/>
      <c r="Y24" s="285"/>
      <c r="Z24" s="286"/>
      <c r="AA24" s="311">
        <f t="shared" si="1"/>
      </c>
      <c r="AB24" s="312"/>
      <c r="AC24" s="312"/>
      <c r="AD24" s="312"/>
      <c r="AE24" s="313"/>
      <c r="AF24" s="244"/>
      <c r="AG24" s="245"/>
      <c r="AH24" s="246"/>
      <c r="AI24" s="125">
        <f t="shared" si="0"/>
      </c>
      <c r="AJ24" s="99"/>
      <c r="AK24" s="100"/>
      <c r="AL24" s="100"/>
      <c r="AM24" s="100"/>
      <c r="AN24" s="100"/>
      <c r="AO24" s="81"/>
    </row>
    <row r="25" spans="1:41" ht="24" customHeight="1">
      <c r="A25" s="77"/>
      <c r="B25" s="288"/>
      <c r="C25" s="49"/>
      <c r="D25" s="290">
        <f>IF(C25="","",VLOOKUP(C25,サービスコード!B:D,2,FALSE))</f>
      </c>
      <c r="E25" s="291"/>
      <c r="F25" s="291"/>
      <c r="G25" s="291"/>
      <c r="H25" s="291"/>
      <c r="I25" s="291"/>
      <c r="J25" s="291"/>
      <c r="K25" s="291"/>
      <c r="L25" s="291"/>
      <c r="M25" s="291"/>
      <c r="N25" s="291"/>
      <c r="O25" s="291"/>
      <c r="P25" s="291"/>
      <c r="Q25" s="291"/>
      <c r="R25" s="292"/>
      <c r="S25" s="293">
        <f>IF(C25="","",VLOOKUP(C25,サービスコード!B:D,3,FALSE))</f>
      </c>
      <c r="T25" s="294"/>
      <c r="U25" s="294"/>
      <c r="V25" s="295"/>
      <c r="W25" s="284"/>
      <c r="X25" s="285"/>
      <c r="Y25" s="285"/>
      <c r="Z25" s="286"/>
      <c r="AA25" s="311">
        <f t="shared" si="1"/>
      </c>
      <c r="AB25" s="312"/>
      <c r="AC25" s="312"/>
      <c r="AD25" s="312"/>
      <c r="AE25" s="313"/>
      <c r="AF25" s="244"/>
      <c r="AG25" s="245"/>
      <c r="AH25" s="246"/>
      <c r="AI25" s="125">
        <f t="shared" si="0"/>
      </c>
      <c r="AJ25" s="99"/>
      <c r="AK25" s="100"/>
      <c r="AL25" s="100"/>
      <c r="AM25" s="100"/>
      <c r="AN25" s="100"/>
      <c r="AO25" s="81"/>
    </row>
    <row r="26" spans="1:41" ht="24" customHeight="1">
      <c r="A26" s="77"/>
      <c r="B26" s="288"/>
      <c r="C26" s="49"/>
      <c r="D26" s="290">
        <f>IF(C26="","",VLOOKUP(C26,サービスコード!B:D,2,FALSE))</f>
      </c>
      <c r="E26" s="291"/>
      <c r="F26" s="291"/>
      <c r="G26" s="291"/>
      <c r="H26" s="291"/>
      <c r="I26" s="291"/>
      <c r="J26" s="291"/>
      <c r="K26" s="291"/>
      <c r="L26" s="291"/>
      <c r="M26" s="291"/>
      <c r="N26" s="291"/>
      <c r="O26" s="291"/>
      <c r="P26" s="291"/>
      <c r="Q26" s="291"/>
      <c r="R26" s="292"/>
      <c r="S26" s="293">
        <f>IF(C26="","",VLOOKUP(C26,サービスコード!B:D,3,FALSE))</f>
      </c>
      <c r="T26" s="294"/>
      <c r="U26" s="294"/>
      <c r="V26" s="295"/>
      <c r="W26" s="284"/>
      <c r="X26" s="285"/>
      <c r="Y26" s="285"/>
      <c r="Z26" s="286"/>
      <c r="AA26" s="311">
        <f t="shared" si="1"/>
      </c>
      <c r="AB26" s="312"/>
      <c r="AC26" s="312"/>
      <c r="AD26" s="312"/>
      <c r="AE26" s="313"/>
      <c r="AF26" s="244"/>
      <c r="AG26" s="245"/>
      <c r="AH26" s="246"/>
      <c r="AI26" s="125">
        <f t="shared" si="0"/>
      </c>
      <c r="AJ26" s="99"/>
      <c r="AK26" s="100"/>
      <c r="AL26" s="100"/>
      <c r="AM26" s="100"/>
      <c r="AN26" s="100"/>
      <c r="AO26" s="81"/>
    </row>
    <row r="27" spans="1:41" ht="24" customHeight="1">
      <c r="A27" s="77"/>
      <c r="B27" s="288"/>
      <c r="C27" s="49"/>
      <c r="D27" s="290">
        <f>IF(C27="","",VLOOKUP(C27,サービスコード!B:D,2,FALSE))</f>
      </c>
      <c r="E27" s="291"/>
      <c r="F27" s="291"/>
      <c r="G27" s="291"/>
      <c r="H27" s="291"/>
      <c r="I27" s="291"/>
      <c r="J27" s="291"/>
      <c r="K27" s="291"/>
      <c r="L27" s="291"/>
      <c r="M27" s="291"/>
      <c r="N27" s="291"/>
      <c r="O27" s="291"/>
      <c r="P27" s="291"/>
      <c r="Q27" s="291"/>
      <c r="R27" s="292"/>
      <c r="S27" s="293">
        <f>IF(C27="","",VLOOKUP(C27,サービスコード!B:D,3,FALSE))</f>
      </c>
      <c r="T27" s="294"/>
      <c r="U27" s="294"/>
      <c r="V27" s="295"/>
      <c r="W27" s="284"/>
      <c r="X27" s="285"/>
      <c r="Y27" s="285"/>
      <c r="Z27" s="286"/>
      <c r="AA27" s="311">
        <f t="shared" si="1"/>
      </c>
      <c r="AB27" s="312"/>
      <c r="AC27" s="312"/>
      <c r="AD27" s="312"/>
      <c r="AE27" s="313"/>
      <c r="AF27" s="244"/>
      <c r="AG27" s="245"/>
      <c r="AH27" s="246"/>
      <c r="AI27" s="125">
        <f t="shared" si="0"/>
      </c>
      <c r="AJ27" s="99"/>
      <c r="AK27" s="100"/>
      <c r="AL27" s="100"/>
      <c r="AM27" s="100"/>
      <c r="AN27" s="100"/>
      <c r="AO27" s="81"/>
    </row>
    <row r="28" spans="1:41" ht="24" customHeight="1">
      <c r="A28" s="77"/>
      <c r="B28" s="288"/>
      <c r="C28" s="49"/>
      <c r="D28" s="290">
        <f>IF(C28="","",VLOOKUP(C28,サービスコード!B:D,2,FALSE))</f>
      </c>
      <c r="E28" s="291"/>
      <c r="F28" s="291"/>
      <c r="G28" s="291"/>
      <c r="H28" s="291"/>
      <c r="I28" s="291"/>
      <c r="J28" s="291"/>
      <c r="K28" s="291"/>
      <c r="L28" s="291"/>
      <c r="M28" s="291"/>
      <c r="N28" s="291"/>
      <c r="O28" s="291"/>
      <c r="P28" s="291"/>
      <c r="Q28" s="291"/>
      <c r="R28" s="292"/>
      <c r="S28" s="293">
        <f>IF(C28="","",VLOOKUP(C28,サービスコード!B:D,3,FALSE))</f>
      </c>
      <c r="T28" s="294"/>
      <c r="U28" s="294"/>
      <c r="V28" s="295"/>
      <c r="W28" s="284"/>
      <c r="X28" s="285"/>
      <c r="Y28" s="285"/>
      <c r="Z28" s="286"/>
      <c r="AA28" s="311">
        <f t="shared" si="1"/>
      </c>
      <c r="AB28" s="312"/>
      <c r="AC28" s="312"/>
      <c r="AD28" s="312"/>
      <c r="AE28" s="313"/>
      <c r="AF28" s="244"/>
      <c r="AG28" s="245"/>
      <c r="AH28" s="246"/>
      <c r="AI28" s="125">
        <f t="shared" si="0"/>
      </c>
      <c r="AJ28" s="99"/>
      <c r="AK28" s="100"/>
      <c r="AL28" s="100"/>
      <c r="AM28" s="100"/>
      <c r="AN28" s="100"/>
      <c r="AO28" s="81"/>
    </row>
    <row r="29" spans="1:41" ht="24" customHeight="1">
      <c r="A29" s="77"/>
      <c r="B29" s="288"/>
      <c r="C29" s="49"/>
      <c r="D29" s="290">
        <f>IF(C29="","",VLOOKUP(C29,サービスコード!B:D,2,FALSE))</f>
      </c>
      <c r="E29" s="291"/>
      <c r="F29" s="291"/>
      <c r="G29" s="291"/>
      <c r="H29" s="291"/>
      <c r="I29" s="291"/>
      <c r="J29" s="291"/>
      <c r="K29" s="291"/>
      <c r="L29" s="291"/>
      <c r="M29" s="291"/>
      <c r="N29" s="291"/>
      <c r="O29" s="291"/>
      <c r="P29" s="291"/>
      <c r="Q29" s="291"/>
      <c r="R29" s="292"/>
      <c r="S29" s="293">
        <f>IF(C29="","",VLOOKUP(C29,サービスコード!B:D,3,FALSE))</f>
      </c>
      <c r="T29" s="294"/>
      <c r="U29" s="294"/>
      <c r="V29" s="295"/>
      <c r="W29" s="284"/>
      <c r="X29" s="285"/>
      <c r="Y29" s="285"/>
      <c r="Z29" s="286"/>
      <c r="AA29" s="311">
        <f t="shared" si="1"/>
      </c>
      <c r="AB29" s="312"/>
      <c r="AC29" s="312"/>
      <c r="AD29" s="312"/>
      <c r="AE29" s="313"/>
      <c r="AF29" s="244"/>
      <c r="AG29" s="245"/>
      <c r="AH29" s="246"/>
      <c r="AI29" s="125">
        <f t="shared" si="0"/>
      </c>
      <c r="AJ29" s="99"/>
      <c r="AK29" s="100"/>
      <c r="AL29" s="100"/>
      <c r="AM29" s="100"/>
      <c r="AN29" s="100"/>
      <c r="AO29" s="81"/>
    </row>
    <row r="30" spans="1:41" ht="24" customHeight="1" thickBot="1">
      <c r="A30" s="77"/>
      <c r="B30" s="288"/>
      <c r="C30" s="49"/>
      <c r="D30" s="290">
        <f>IF(C30="","",VLOOKUP(C30,サービスコード!B:D,2,FALSE))</f>
      </c>
      <c r="E30" s="291"/>
      <c r="F30" s="291"/>
      <c r="G30" s="291"/>
      <c r="H30" s="291"/>
      <c r="I30" s="291"/>
      <c r="J30" s="291"/>
      <c r="K30" s="291"/>
      <c r="L30" s="291"/>
      <c r="M30" s="291"/>
      <c r="N30" s="291"/>
      <c r="O30" s="291"/>
      <c r="P30" s="291"/>
      <c r="Q30" s="291"/>
      <c r="R30" s="292"/>
      <c r="S30" s="293">
        <f>IF(C30="","",VLOOKUP(C30,サービスコード!B:D,3,FALSE))</f>
      </c>
      <c r="T30" s="294"/>
      <c r="U30" s="294"/>
      <c r="V30" s="295"/>
      <c r="W30" s="284"/>
      <c r="X30" s="285"/>
      <c r="Y30" s="285"/>
      <c r="Z30" s="286"/>
      <c r="AA30" s="311">
        <f t="shared" si="1"/>
      </c>
      <c r="AB30" s="312"/>
      <c r="AC30" s="312"/>
      <c r="AD30" s="312"/>
      <c r="AE30" s="313"/>
      <c r="AF30" s="247"/>
      <c r="AG30" s="248"/>
      <c r="AH30" s="249"/>
      <c r="AI30" s="125">
        <f t="shared" si="0"/>
      </c>
      <c r="AJ30" s="99"/>
      <c r="AK30" s="100"/>
      <c r="AL30" s="100"/>
      <c r="AM30" s="100"/>
      <c r="AN30" s="100"/>
      <c r="AO30" s="81"/>
    </row>
    <row r="31" spans="1:41" ht="26.25" customHeight="1" thickTop="1">
      <c r="A31" s="68"/>
      <c r="B31" s="289"/>
      <c r="C31" s="316" t="s">
        <v>55</v>
      </c>
      <c r="D31" s="317"/>
      <c r="E31" s="317"/>
      <c r="F31" s="317"/>
      <c r="G31" s="317"/>
      <c r="H31" s="317"/>
      <c r="I31" s="317"/>
      <c r="J31" s="317"/>
      <c r="K31" s="317"/>
      <c r="L31" s="317"/>
      <c r="M31" s="317"/>
      <c r="N31" s="317"/>
      <c r="O31" s="317"/>
      <c r="P31" s="317"/>
      <c r="Q31" s="317"/>
      <c r="R31" s="317"/>
      <c r="S31" s="317"/>
      <c r="T31" s="317"/>
      <c r="U31" s="317"/>
      <c r="V31" s="317"/>
      <c r="W31" s="317"/>
      <c r="X31" s="317"/>
      <c r="Y31" s="317"/>
      <c r="Z31" s="318"/>
      <c r="AA31" s="126" t="s">
        <v>32</v>
      </c>
      <c r="AB31" s="323">
        <f>SUM(AA17:AE30)</f>
        <v>0</v>
      </c>
      <c r="AC31" s="323"/>
      <c r="AD31" s="323"/>
      <c r="AE31" s="324"/>
      <c r="AF31" s="46"/>
      <c r="AG31" s="47"/>
      <c r="AH31" s="48"/>
      <c r="AI31" s="101"/>
      <c r="AJ31" s="99"/>
      <c r="AK31" s="100"/>
      <c r="AL31" s="102"/>
      <c r="AM31" s="102"/>
      <c r="AN31" s="102"/>
      <c r="AO31" s="81"/>
    </row>
    <row r="32" spans="1:41" ht="11.25" customHeight="1">
      <c r="A32" s="68"/>
      <c r="B32" s="103"/>
      <c r="C32" s="85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85"/>
      <c r="Z32" s="21"/>
      <c r="AA32" s="34"/>
      <c r="AB32" s="34"/>
      <c r="AC32" s="34"/>
      <c r="AD32" s="34"/>
      <c r="AE32" s="104"/>
      <c r="AF32" s="105"/>
      <c r="AG32" s="105"/>
      <c r="AH32" s="105"/>
      <c r="AI32" s="101"/>
      <c r="AJ32" s="99"/>
      <c r="AK32" s="100"/>
      <c r="AL32" s="102"/>
      <c r="AM32" s="102"/>
      <c r="AN32" s="102"/>
      <c r="AO32" s="81"/>
    </row>
    <row r="33" spans="1:41" ht="11.25" customHeight="1">
      <c r="A33" s="68"/>
      <c r="B33" s="79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9"/>
      <c r="AI33" s="106"/>
      <c r="AJ33" s="107"/>
      <c r="AK33" s="79"/>
      <c r="AL33" s="108"/>
      <c r="AM33" s="108"/>
      <c r="AN33" s="108"/>
      <c r="AO33" s="81"/>
    </row>
    <row r="34" spans="1:41" ht="19.5" customHeight="1">
      <c r="A34" s="68"/>
      <c r="B34" s="320"/>
      <c r="C34" s="61"/>
      <c r="D34" s="326" t="s">
        <v>54</v>
      </c>
      <c r="E34" s="326"/>
      <c r="F34" s="326"/>
      <c r="G34" s="326"/>
      <c r="H34" s="326"/>
      <c r="I34" s="326"/>
      <c r="J34" s="326"/>
      <c r="K34" s="326"/>
      <c r="L34" s="326"/>
      <c r="M34" s="326"/>
      <c r="N34" s="326"/>
      <c r="O34" s="326"/>
      <c r="P34" s="326"/>
      <c r="Q34" s="326"/>
      <c r="R34" s="326"/>
      <c r="S34" s="326"/>
      <c r="T34" s="326"/>
      <c r="U34" s="326"/>
      <c r="V34" s="326"/>
      <c r="W34" s="326"/>
      <c r="X34" s="326"/>
      <c r="Y34" s="326"/>
      <c r="Z34" s="263" t="s">
        <v>4</v>
      </c>
      <c r="AA34" s="322"/>
      <c r="AB34" s="322"/>
      <c r="AC34" s="322"/>
      <c r="AD34" s="322"/>
      <c r="AE34" s="262"/>
      <c r="AF34" s="263" t="s">
        <v>51</v>
      </c>
      <c r="AG34" s="264"/>
      <c r="AH34" s="265"/>
      <c r="AI34" s="83"/>
      <c r="AJ34" s="109"/>
      <c r="AK34" s="110"/>
      <c r="AL34" s="111"/>
      <c r="AM34" s="111"/>
      <c r="AN34" s="111"/>
      <c r="AO34" s="81"/>
    </row>
    <row r="35" spans="1:41" ht="26.25" customHeight="1">
      <c r="A35" s="68"/>
      <c r="B35" s="321"/>
      <c r="C35" s="61"/>
      <c r="D35" s="327" t="s">
        <v>240</v>
      </c>
      <c r="E35" s="328"/>
      <c r="F35" s="328"/>
      <c r="G35" s="328"/>
      <c r="H35" s="328"/>
      <c r="I35" s="328"/>
      <c r="J35" s="325">
        <v>0</v>
      </c>
      <c r="K35" s="325"/>
      <c r="L35" s="325"/>
      <c r="M35" s="128" t="s">
        <v>256</v>
      </c>
      <c r="N35" s="122"/>
      <c r="O35" s="128"/>
      <c r="P35" s="129"/>
      <c r="Q35" s="128"/>
      <c r="R35" s="329" t="s">
        <v>257</v>
      </c>
      <c r="S35" s="329"/>
      <c r="T35" s="329"/>
      <c r="U35" s="329"/>
      <c r="V35" s="329"/>
      <c r="W35" s="329"/>
      <c r="X35" s="329"/>
      <c r="Y35" s="330"/>
      <c r="Z35" s="127" t="s">
        <v>40</v>
      </c>
      <c r="AA35" s="338">
        <f>ROUNDUP(AB31*J35%,0)</f>
        <v>0</v>
      </c>
      <c r="AB35" s="338"/>
      <c r="AC35" s="338"/>
      <c r="AD35" s="338"/>
      <c r="AE35" s="339"/>
      <c r="AF35" s="113"/>
      <c r="AG35" s="112"/>
      <c r="AH35" s="114"/>
      <c r="AI35" s="98"/>
      <c r="AJ35" s="99"/>
      <c r="AK35" s="100"/>
      <c r="AL35" s="102"/>
      <c r="AM35" s="102"/>
      <c r="AN35" s="102"/>
      <c r="AO35" s="81"/>
    </row>
    <row r="36" spans="1:42" ht="18.75" customHeight="1">
      <c r="A36" s="6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80"/>
      <c r="AJ36" s="77"/>
      <c r="AK36" s="78"/>
      <c r="AL36" s="81"/>
      <c r="AM36" s="81"/>
      <c r="AN36" s="81"/>
      <c r="AO36" s="63"/>
      <c r="AP36" s="64" t="s">
        <v>237</v>
      </c>
    </row>
    <row r="37" spans="1:42" ht="26.25" customHeight="1">
      <c r="A37" s="68"/>
      <c r="B37" s="115"/>
      <c r="C37" s="115"/>
      <c r="D37" s="116"/>
      <c r="E37" s="117"/>
      <c r="F37" s="117"/>
      <c r="G37" s="117"/>
      <c r="H37" s="117"/>
      <c r="I37" s="117"/>
      <c r="J37" s="117"/>
      <c r="K37" s="116" t="s">
        <v>45</v>
      </c>
      <c r="L37" s="117"/>
      <c r="M37" s="117"/>
      <c r="N37" s="117"/>
      <c r="O37" s="117"/>
      <c r="P37" s="117"/>
      <c r="Q37" s="117"/>
      <c r="R37" s="118"/>
      <c r="S37" s="117"/>
      <c r="T37" s="117"/>
      <c r="U37" s="117"/>
      <c r="V37" s="117"/>
      <c r="W37" s="117"/>
      <c r="X37" s="118"/>
      <c r="Y37" s="50"/>
      <c r="Z37" s="311">
        <f>AB31-AA35</f>
        <v>0</v>
      </c>
      <c r="AA37" s="312"/>
      <c r="AB37" s="312"/>
      <c r="AC37" s="312"/>
      <c r="AD37" s="312"/>
      <c r="AE37" s="312"/>
      <c r="AF37" s="314" t="s">
        <v>0</v>
      </c>
      <c r="AG37" s="314"/>
      <c r="AH37" s="315"/>
      <c r="AI37" s="80"/>
      <c r="AJ37" s="77"/>
      <c r="AK37" s="78"/>
      <c r="AL37" s="81"/>
      <c r="AM37" s="81"/>
      <c r="AN37" s="81"/>
      <c r="AO37" s="63"/>
      <c r="AP37" s="119">
        <f>IF(Z37&gt;0,1,0)</f>
        <v>0</v>
      </c>
    </row>
    <row r="38" spans="1:41" ht="11.25" customHeight="1">
      <c r="A38" s="68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120"/>
      <c r="AJ38" s="68"/>
      <c r="AK38" s="61"/>
      <c r="AL38" s="63"/>
      <c r="AM38" s="63"/>
      <c r="AN38" s="63"/>
      <c r="AO38" s="63"/>
    </row>
    <row r="39" spans="1:41" ht="11.25" customHeight="1">
      <c r="A39" s="68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120"/>
      <c r="AJ39" s="68"/>
      <c r="AK39" s="61"/>
      <c r="AL39" s="63"/>
      <c r="AM39" s="63"/>
      <c r="AN39" s="63"/>
      <c r="AO39" s="63"/>
    </row>
    <row r="40" spans="1:42" ht="18.75" customHeight="1">
      <c r="A40" s="68"/>
      <c r="B40" s="61"/>
      <c r="C40" s="61"/>
      <c r="D40" s="85"/>
      <c r="E40" s="85"/>
      <c r="F40" s="85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331">
        <f>'請求書'!X13</f>
        <v>0</v>
      </c>
      <c r="T40" s="332"/>
      <c r="U40" s="332"/>
      <c r="V40" s="332"/>
      <c r="W40" s="332"/>
      <c r="X40" s="333"/>
      <c r="Y40" s="331" t="s">
        <v>2</v>
      </c>
      <c r="Z40" s="332"/>
      <c r="AA40" s="333"/>
      <c r="AB40" s="334"/>
      <c r="AC40" s="335"/>
      <c r="AD40" s="335"/>
      <c r="AE40" s="336"/>
      <c r="AF40" s="337" t="s">
        <v>3</v>
      </c>
      <c r="AG40" s="337"/>
      <c r="AH40" s="337"/>
      <c r="AI40" s="120"/>
      <c r="AJ40" s="68"/>
      <c r="AK40" s="61"/>
      <c r="AL40" s="63"/>
      <c r="AM40" s="63"/>
      <c r="AN40" s="81"/>
      <c r="AO40" s="81"/>
      <c r="AP40" s="81"/>
    </row>
    <row r="41" spans="1:41" ht="11.25" customHeight="1">
      <c r="A41" s="68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120"/>
      <c r="AJ41" s="68"/>
      <c r="AK41" s="61"/>
      <c r="AL41" s="63"/>
      <c r="AM41" s="63"/>
      <c r="AN41" s="63"/>
      <c r="AO41" s="63"/>
    </row>
    <row r="42" spans="1:41" ht="11.25" customHeight="1">
      <c r="A42" s="121"/>
      <c r="B42" s="122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2"/>
      <c r="AC42" s="122"/>
      <c r="AD42" s="122"/>
      <c r="AE42" s="122"/>
      <c r="AF42" s="122"/>
      <c r="AG42" s="122"/>
      <c r="AH42" s="122"/>
      <c r="AI42" s="123"/>
      <c r="AJ42" s="68"/>
      <c r="AK42" s="61"/>
      <c r="AL42" s="63"/>
      <c r="AM42" s="63"/>
      <c r="AN42" s="63"/>
      <c r="AO42" s="63"/>
    </row>
    <row r="43" spans="1:41" ht="12.75">
      <c r="A43" s="61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3"/>
      <c r="AM43" s="63"/>
      <c r="AN43" s="63"/>
      <c r="AO43" s="63"/>
    </row>
    <row r="44" spans="1:41" ht="12.75">
      <c r="A44" s="61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3"/>
      <c r="AM44" s="63"/>
      <c r="AN44" s="63"/>
      <c r="AO44" s="63"/>
    </row>
    <row r="45" spans="1:41" ht="12.75">
      <c r="A45" s="61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3"/>
      <c r="AM45" s="63"/>
      <c r="AN45" s="63"/>
      <c r="AO45" s="63"/>
    </row>
    <row r="46" spans="1:41" ht="12.75">
      <c r="A46" s="61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3"/>
      <c r="AM46" s="63"/>
      <c r="AN46" s="63"/>
      <c r="AO46" s="63"/>
    </row>
    <row r="47" spans="1:41" ht="12.75">
      <c r="A47" s="61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3"/>
      <c r="AM47" s="63"/>
      <c r="AN47" s="63"/>
      <c r="AO47" s="63"/>
    </row>
    <row r="48" spans="1:41" ht="12.75">
      <c r="A48" s="61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3"/>
      <c r="AM48" s="63"/>
      <c r="AN48" s="63"/>
      <c r="AO48" s="63"/>
    </row>
    <row r="49" spans="1:41" ht="12.75">
      <c r="A49" s="61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3"/>
      <c r="AM49" s="63"/>
      <c r="AN49" s="63"/>
      <c r="AO49" s="63"/>
    </row>
    <row r="50" spans="1:41" ht="12.75">
      <c r="A50" s="61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3"/>
      <c r="AM50" s="63"/>
      <c r="AN50" s="63"/>
      <c r="AO50" s="63"/>
    </row>
    <row r="51" spans="1:41" ht="12.75">
      <c r="A51" s="61"/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3"/>
      <c r="AM51" s="63"/>
      <c r="AN51" s="63"/>
      <c r="AO51" s="63"/>
    </row>
    <row r="52" spans="1:41" ht="12.75">
      <c r="A52" s="61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3"/>
      <c r="AM52" s="63"/>
      <c r="AN52" s="63"/>
      <c r="AO52" s="63"/>
    </row>
    <row r="53" spans="1:41" ht="12.75">
      <c r="A53" s="61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3"/>
      <c r="AM53" s="63"/>
      <c r="AN53" s="63"/>
      <c r="AO53" s="63"/>
    </row>
    <row r="54" spans="1:41" ht="12.75">
      <c r="A54" s="61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3"/>
      <c r="AM54" s="63"/>
      <c r="AN54" s="63"/>
      <c r="AO54" s="63"/>
    </row>
    <row r="55" spans="1:41" ht="12.75">
      <c r="A55" s="61"/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3"/>
      <c r="AM55" s="63"/>
      <c r="AN55" s="63"/>
      <c r="AO55" s="63"/>
    </row>
    <row r="56" spans="1:41" ht="12.75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3"/>
      <c r="AM56" s="63"/>
      <c r="AN56" s="63"/>
      <c r="AO56" s="63"/>
    </row>
    <row r="57" spans="1:41" ht="12.75">
      <c r="A57" s="61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3"/>
      <c r="AM57" s="63"/>
      <c r="AN57" s="63"/>
      <c r="AO57" s="63"/>
    </row>
    <row r="58" spans="1:41" ht="12.75">
      <c r="A58" s="61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3"/>
      <c r="AM58" s="63"/>
      <c r="AN58" s="63"/>
      <c r="AO58" s="63"/>
    </row>
    <row r="59" spans="1:41" ht="12.75">
      <c r="A59" s="61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3"/>
      <c r="AM59" s="63"/>
      <c r="AN59" s="63"/>
      <c r="AO59" s="63"/>
    </row>
    <row r="60" spans="1:41" ht="12.75">
      <c r="A60" s="61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3"/>
      <c r="AM60" s="63"/>
      <c r="AN60" s="63"/>
      <c r="AO60" s="63"/>
    </row>
    <row r="61" spans="1:41" ht="12.75">
      <c r="A61" s="61"/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3"/>
      <c r="AM61" s="63"/>
      <c r="AN61" s="63"/>
      <c r="AO61" s="63"/>
    </row>
    <row r="62" spans="1:41" ht="12.75">
      <c r="A62" s="61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3"/>
      <c r="AM62" s="63"/>
      <c r="AN62" s="63"/>
      <c r="AO62" s="63"/>
    </row>
    <row r="63" spans="1:41" ht="12.75">
      <c r="A63" s="61"/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3"/>
      <c r="AM63" s="63"/>
      <c r="AN63" s="63"/>
      <c r="AO63" s="63"/>
    </row>
    <row r="64" spans="1:41" ht="12.75">
      <c r="A64" s="61"/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3"/>
      <c r="AM64" s="63"/>
      <c r="AN64" s="63"/>
      <c r="AO64" s="63"/>
    </row>
    <row r="65" spans="1:41" ht="12.75">
      <c r="A65" s="61"/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3"/>
      <c r="AM65" s="63"/>
      <c r="AN65" s="63"/>
      <c r="AO65" s="63"/>
    </row>
    <row r="66" spans="1:41" ht="12.75">
      <c r="A66" s="61"/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3"/>
      <c r="AM66" s="63"/>
      <c r="AN66" s="63"/>
      <c r="AO66" s="63"/>
    </row>
    <row r="67" spans="1:41" ht="12.75">
      <c r="A67" s="61"/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3"/>
      <c r="AM67" s="63"/>
      <c r="AN67" s="63"/>
      <c r="AO67" s="63"/>
    </row>
    <row r="68" spans="1:41" ht="12.75">
      <c r="A68" s="61"/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3"/>
      <c r="AM68" s="63"/>
      <c r="AN68" s="63"/>
      <c r="AO68" s="63"/>
    </row>
    <row r="69" spans="1:41" ht="12.75">
      <c r="A69" s="61"/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3"/>
      <c r="AM69" s="63"/>
      <c r="AN69" s="63"/>
      <c r="AO69" s="63"/>
    </row>
    <row r="70" spans="1:41" ht="12.75">
      <c r="A70" s="61"/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3"/>
      <c r="AM70" s="63"/>
      <c r="AN70" s="63"/>
      <c r="AO70" s="63"/>
    </row>
    <row r="71" spans="1:41" ht="12.75">
      <c r="A71" s="61"/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3"/>
      <c r="AM71" s="63"/>
      <c r="AN71" s="63"/>
      <c r="AO71" s="63"/>
    </row>
    <row r="72" spans="1:41" ht="12.75">
      <c r="A72" s="61"/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3"/>
      <c r="AM72" s="63"/>
      <c r="AN72" s="63"/>
      <c r="AO72" s="63"/>
    </row>
    <row r="73" spans="1:41" ht="12.75">
      <c r="A73" s="61"/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3"/>
      <c r="AM73" s="63"/>
      <c r="AN73" s="63"/>
      <c r="AO73" s="63"/>
    </row>
    <row r="74" spans="1:41" ht="12.75">
      <c r="A74" s="61"/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3"/>
      <c r="AM74" s="63"/>
      <c r="AN74" s="63"/>
      <c r="AO74" s="63"/>
    </row>
    <row r="75" spans="1:41" ht="12.75">
      <c r="A75" s="61"/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3"/>
      <c r="AM75" s="63"/>
      <c r="AN75" s="63"/>
      <c r="AO75" s="63"/>
    </row>
    <row r="76" spans="1:41" ht="12.75">
      <c r="A76" s="61"/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3"/>
      <c r="AM76" s="63"/>
      <c r="AN76" s="63"/>
      <c r="AO76" s="63"/>
    </row>
    <row r="77" spans="1:41" ht="12.75">
      <c r="A77" s="61"/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3"/>
      <c r="AM77" s="63"/>
      <c r="AN77" s="63"/>
      <c r="AO77" s="63"/>
    </row>
    <row r="78" spans="1:41" ht="12.75">
      <c r="A78" s="61"/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3"/>
      <c r="AM78" s="63"/>
      <c r="AN78" s="63"/>
      <c r="AO78" s="63"/>
    </row>
    <row r="79" spans="1:41" ht="12.75">
      <c r="A79" s="61"/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3"/>
      <c r="AM79" s="63"/>
      <c r="AN79" s="63"/>
      <c r="AO79" s="63"/>
    </row>
    <row r="80" spans="1:41" ht="12.75">
      <c r="A80" s="61"/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3"/>
      <c r="AM80" s="63"/>
      <c r="AN80" s="63"/>
      <c r="AO80" s="63"/>
    </row>
    <row r="81" spans="1:41" ht="12.75">
      <c r="A81" s="61"/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3"/>
      <c r="AM81" s="63"/>
      <c r="AN81" s="63"/>
      <c r="AO81" s="63"/>
    </row>
    <row r="82" spans="1:41" ht="12.75">
      <c r="A82" s="61"/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3"/>
      <c r="AM82" s="63"/>
      <c r="AN82" s="63"/>
      <c r="AO82" s="63"/>
    </row>
    <row r="83" spans="1:41" ht="12.75">
      <c r="A83" s="61"/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3"/>
      <c r="AM83" s="63"/>
      <c r="AN83" s="63"/>
      <c r="AO83" s="63"/>
    </row>
    <row r="84" spans="1:41" ht="12.75">
      <c r="A84" s="61"/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3"/>
      <c r="AM84" s="63"/>
      <c r="AN84" s="63"/>
      <c r="AO84" s="63"/>
    </row>
    <row r="85" spans="1:41" ht="12.75">
      <c r="A85" s="61"/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3"/>
      <c r="AM85" s="63"/>
      <c r="AN85" s="63"/>
      <c r="AO85" s="63"/>
    </row>
    <row r="86" spans="1:41" ht="12.75">
      <c r="A86" s="61"/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3"/>
      <c r="AM86" s="63"/>
      <c r="AN86" s="63"/>
      <c r="AO86" s="63"/>
    </row>
    <row r="87" spans="1:41" ht="12.75">
      <c r="A87" s="61"/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3"/>
      <c r="AM87" s="63"/>
      <c r="AN87" s="63"/>
      <c r="AO87" s="63"/>
    </row>
    <row r="88" spans="1:41" ht="12.75">
      <c r="A88" s="61"/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3"/>
      <c r="AM88" s="63"/>
      <c r="AN88" s="63"/>
      <c r="AO88" s="63"/>
    </row>
    <row r="89" spans="1:41" ht="12.75">
      <c r="A89" s="61"/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3"/>
      <c r="AM89" s="63"/>
      <c r="AN89" s="63"/>
      <c r="AO89" s="63"/>
    </row>
    <row r="90" spans="1:41" ht="12.75">
      <c r="A90" s="61"/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3"/>
      <c r="AM90" s="63"/>
      <c r="AN90" s="63"/>
      <c r="AO90" s="63"/>
    </row>
    <row r="91" spans="1:41" ht="12.75">
      <c r="A91" s="61"/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3"/>
      <c r="AM91" s="63"/>
      <c r="AN91" s="63"/>
      <c r="AO91" s="63"/>
    </row>
    <row r="92" spans="1:41" ht="12.75">
      <c r="A92" s="61"/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  <c r="AE92" s="61"/>
      <c r="AF92" s="61"/>
      <c r="AG92" s="61"/>
      <c r="AH92" s="61"/>
      <c r="AI92" s="61"/>
      <c r="AJ92" s="61"/>
      <c r="AK92" s="61"/>
      <c r="AL92" s="63"/>
      <c r="AM92" s="63"/>
      <c r="AN92" s="63"/>
      <c r="AO92" s="63"/>
    </row>
    <row r="93" spans="1:41" ht="12.75">
      <c r="A93" s="61"/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3"/>
      <c r="AM93" s="63"/>
      <c r="AN93" s="63"/>
      <c r="AO93" s="63"/>
    </row>
    <row r="94" spans="1:41" ht="12.75">
      <c r="A94" s="61"/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3"/>
      <c r="AM94" s="63"/>
      <c r="AN94" s="63"/>
      <c r="AO94" s="63"/>
    </row>
    <row r="95" spans="1:41" ht="12.75">
      <c r="A95" s="61"/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3"/>
      <c r="AM95" s="63"/>
      <c r="AN95" s="63"/>
      <c r="AO95" s="63"/>
    </row>
    <row r="96" spans="1:41" ht="12.75">
      <c r="A96" s="61"/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3"/>
      <c r="AM96" s="63"/>
      <c r="AN96" s="63"/>
      <c r="AO96" s="63"/>
    </row>
    <row r="97" spans="1:41" ht="12.75">
      <c r="A97" s="61"/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3"/>
      <c r="AM97" s="63"/>
      <c r="AN97" s="63"/>
      <c r="AO97" s="63"/>
    </row>
    <row r="98" spans="1:41" ht="12.75">
      <c r="A98" s="61"/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3"/>
      <c r="AM98" s="63"/>
      <c r="AN98" s="63"/>
      <c r="AO98" s="63"/>
    </row>
    <row r="99" spans="1:41" ht="12.75">
      <c r="A99" s="61"/>
      <c r="B99" s="61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3"/>
      <c r="AM99" s="63"/>
      <c r="AN99" s="63"/>
      <c r="AO99" s="63"/>
    </row>
    <row r="100" spans="1:41" ht="12.75">
      <c r="A100" s="61"/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  <c r="AE100" s="61"/>
      <c r="AF100" s="61"/>
      <c r="AG100" s="61"/>
      <c r="AH100" s="61"/>
      <c r="AI100" s="61"/>
      <c r="AJ100" s="61"/>
      <c r="AK100" s="61"/>
      <c r="AL100" s="63"/>
      <c r="AM100" s="63"/>
      <c r="AN100" s="63"/>
      <c r="AO100" s="63"/>
    </row>
    <row r="101" spans="1:41" ht="12.75">
      <c r="A101" s="61"/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61"/>
      <c r="AG101" s="61"/>
      <c r="AH101" s="61"/>
      <c r="AI101" s="61"/>
      <c r="AJ101" s="61"/>
      <c r="AK101" s="61"/>
      <c r="AL101" s="63"/>
      <c r="AM101" s="63"/>
      <c r="AN101" s="63"/>
      <c r="AO101" s="63"/>
    </row>
    <row r="102" spans="1:41" ht="12.75">
      <c r="A102" s="61"/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  <c r="AL102" s="63"/>
      <c r="AM102" s="63"/>
      <c r="AN102" s="63"/>
      <c r="AO102" s="63"/>
    </row>
    <row r="103" spans="1:41" ht="12.75">
      <c r="A103" s="61"/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  <c r="AL103" s="63"/>
      <c r="AM103" s="63"/>
      <c r="AN103" s="63"/>
      <c r="AO103" s="63"/>
    </row>
    <row r="104" spans="1:41" ht="12.75">
      <c r="A104" s="61"/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  <c r="AE104" s="61"/>
      <c r="AF104" s="61"/>
      <c r="AG104" s="61"/>
      <c r="AH104" s="61"/>
      <c r="AI104" s="61"/>
      <c r="AJ104" s="61"/>
      <c r="AK104" s="61"/>
      <c r="AL104" s="63"/>
      <c r="AM104" s="63"/>
      <c r="AN104" s="63"/>
      <c r="AO104" s="63"/>
    </row>
    <row r="105" spans="1:41" ht="12.75">
      <c r="A105" s="61"/>
      <c r="B105" s="61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  <c r="AA105" s="61"/>
      <c r="AB105" s="61"/>
      <c r="AC105" s="61"/>
      <c r="AD105" s="61"/>
      <c r="AE105" s="61"/>
      <c r="AF105" s="61"/>
      <c r="AG105" s="61"/>
      <c r="AH105" s="61"/>
      <c r="AI105" s="61"/>
      <c r="AJ105" s="61"/>
      <c r="AK105" s="61"/>
      <c r="AL105" s="63"/>
      <c r="AM105" s="63"/>
      <c r="AN105" s="63"/>
      <c r="AO105" s="63"/>
    </row>
    <row r="106" spans="1:41" ht="12.75">
      <c r="A106" s="61"/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  <c r="AA106" s="61"/>
      <c r="AB106" s="61"/>
      <c r="AC106" s="61"/>
      <c r="AD106" s="61"/>
      <c r="AE106" s="61"/>
      <c r="AF106" s="61"/>
      <c r="AG106" s="61"/>
      <c r="AH106" s="61"/>
      <c r="AI106" s="61"/>
      <c r="AJ106" s="61"/>
      <c r="AK106" s="61"/>
      <c r="AL106" s="63"/>
      <c r="AM106" s="63"/>
      <c r="AN106" s="63"/>
      <c r="AO106" s="63"/>
    </row>
    <row r="107" spans="1:41" ht="12.75">
      <c r="A107" s="61"/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61"/>
      <c r="AB107" s="61"/>
      <c r="AC107" s="61"/>
      <c r="AD107" s="61"/>
      <c r="AE107" s="61"/>
      <c r="AF107" s="61"/>
      <c r="AG107" s="61"/>
      <c r="AH107" s="61"/>
      <c r="AI107" s="61"/>
      <c r="AJ107" s="61"/>
      <c r="AK107" s="61"/>
      <c r="AL107" s="63"/>
      <c r="AM107" s="63"/>
      <c r="AN107" s="63"/>
      <c r="AO107" s="63"/>
    </row>
    <row r="108" spans="1:41" ht="12.75">
      <c r="A108" s="61"/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  <c r="AA108" s="61"/>
      <c r="AB108" s="61"/>
      <c r="AC108" s="61"/>
      <c r="AD108" s="61"/>
      <c r="AE108" s="61"/>
      <c r="AF108" s="61"/>
      <c r="AG108" s="61"/>
      <c r="AH108" s="61"/>
      <c r="AI108" s="61"/>
      <c r="AJ108" s="61"/>
      <c r="AK108" s="61"/>
      <c r="AL108" s="63"/>
      <c r="AM108" s="63"/>
      <c r="AN108" s="63"/>
      <c r="AO108" s="63"/>
    </row>
    <row r="109" spans="1:41" ht="12.75">
      <c r="A109" s="61"/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61"/>
      <c r="AA109" s="61"/>
      <c r="AB109" s="61"/>
      <c r="AC109" s="61"/>
      <c r="AD109" s="61"/>
      <c r="AE109" s="61"/>
      <c r="AF109" s="61"/>
      <c r="AG109" s="61"/>
      <c r="AH109" s="61"/>
      <c r="AI109" s="61"/>
      <c r="AJ109" s="61"/>
      <c r="AK109" s="61"/>
      <c r="AL109" s="63"/>
      <c r="AM109" s="63"/>
      <c r="AN109" s="63"/>
      <c r="AO109" s="63"/>
    </row>
    <row r="110" spans="1:41" ht="12.75">
      <c r="A110" s="61"/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  <c r="W110" s="61"/>
      <c r="X110" s="61"/>
      <c r="Y110" s="61"/>
      <c r="Z110" s="61"/>
      <c r="AA110" s="61"/>
      <c r="AB110" s="61"/>
      <c r="AC110" s="61"/>
      <c r="AD110" s="61"/>
      <c r="AE110" s="61"/>
      <c r="AF110" s="61"/>
      <c r="AG110" s="61"/>
      <c r="AH110" s="61"/>
      <c r="AI110" s="61"/>
      <c r="AJ110" s="61"/>
      <c r="AK110" s="61"/>
      <c r="AL110" s="63"/>
      <c r="AM110" s="63"/>
      <c r="AN110" s="63"/>
      <c r="AO110" s="63"/>
    </row>
    <row r="111" spans="1:41" ht="12.75">
      <c r="A111" s="61"/>
      <c r="B111" s="61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  <c r="AA111" s="61"/>
      <c r="AB111" s="61"/>
      <c r="AC111" s="61"/>
      <c r="AD111" s="61"/>
      <c r="AE111" s="61"/>
      <c r="AF111" s="61"/>
      <c r="AG111" s="61"/>
      <c r="AH111" s="61"/>
      <c r="AI111" s="61"/>
      <c r="AJ111" s="61"/>
      <c r="AK111" s="61"/>
      <c r="AL111" s="63"/>
      <c r="AM111" s="63"/>
      <c r="AN111" s="63"/>
      <c r="AO111" s="63"/>
    </row>
    <row r="112" spans="1:41" ht="12.75">
      <c r="A112" s="61"/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  <c r="AE112" s="61"/>
      <c r="AF112" s="61"/>
      <c r="AG112" s="61"/>
      <c r="AH112" s="61"/>
      <c r="AI112" s="61"/>
      <c r="AJ112" s="61"/>
      <c r="AK112" s="61"/>
      <c r="AL112" s="63"/>
      <c r="AM112" s="63"/>
      <c r="AN112" s="63"/>
      <c r="AO112" s="63"/>
    </row>
    <row r="113" spans="1:41" ht="12.75">
      <c r="A113" s="61"/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  <c r="AA113" s="61"/>
      <c r="AB113" s="61"/>
      <c r="AC113" s="61"/>
      <c r="AD113" s="61"/>
      <c r="AE113" s="61"/>
      <c r="AF113" s="61"/>
      <c r="AG113" s="61"/>
      <c r="AH113" s="61"/>
      <c r="AI113" s="61"/>
      <c r="AJ113" s="61"/>
      <c r="AK113" s="61"/>
      <c r="AL113" s="63"/>
      <c r="AM113" s="63"/>
      <c r="AN113" s="63"/>
      <c r="AO113" s="63"/>
    </row>
    <row r="114" spans="1:41" ht="12.75">
      <c r="A114" s="61"/>
      <c r="B114" s="61"/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  <c r="AA114" s="61"/>
      <c r="AB114" s="61"/>
      <c r="AC114" s="61"/>
      <c r="AD114" s="61"/>
      <c r="AE114" s="61"/>
      <c r="AF114" s="61"/>
      <c r="AG114" s="61"/>
      <c r="AH114" s="61"/>
      <c r="AI114" s="61"/>
      <c r="AJ114" s="61"/>
      <c r="AK114" s="61"/>
      <c r="AL114" s="63"/>
      <c r="AM114" s="63"/>
      <c r="AN114" s="63"/>
      <c r="AO114" s="63"/>
    </row>
    <row r="115" spans="1:41" ht="12.75">
      <c r="A115" s="61"/>
      <c r="B115" s="61"/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  <c r="AA115" s="61"/>
      <c r="AB115" s="61"/>
      <c r="AC115" s="61"/>
      <c r="AD115" s="61"/>
      <c r="AE115" s="61"/>
      <c r="AF115" s="61"/>
      <c r="AG115" s="61"/>
      <c r="AH115" s="61"/>
      <c r="AI115" s="61"/>
      <c r="AJ115" s="61"/>
      <c r="AK115" s="61"/>
      <c r="AL115" s="63"/>
      <c r="AM115" s="63"/>
      <c r="AN115" s="63"/>
      <c r="AO115" s="63"/>
    </row>
    <row r="116" spans="1:41" ht="12.75">
      <c r="A116" s="61"/>
      <c r="B116" s="61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  <c r="AA116" s="61"/>
      <c r="AB116" s="61"/>
      <c r="AC116" s="61"/>
      <c r="AD116" s="61"/>
      <c r="AE116" s="61"/>
      <c r="AF116" s="61"/>
      <c r="AG116" s="61"/>
      <c r="AH116" s="61"/>
      <c r="AI116" s="61"/>
      <c r="AJ116" s="61"/>
      <c r="AK116" s="61"/>
      <c r="AL116" s="63"/>
      <c r="AM116" s="63"/>
      <c r="AN116" s="63"/>
      <c r="AO116" s="63"/>
    </row>
    <row r="117" spans="1:41" ht="12.75">
      <c r="A117" s="61"/>
      <c r="B117" s="61"/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  <c r="AA117" s="61"/>
      <c r="AB117" s="61"/>
      <c r="AC117" s="61"/>
      <c r="AD117" s="61"/>
      <c r="AE117" s="61"/>
      <c r="AF117" s="61"/>
      <c r="AG117" s="61"/>
      <c r="AH117" s="61"/>
      <c r="AI117" s="61"/>
      <c r="AJ117" s="61"/>
      <c r="AK117" s="61"/>
      <c r="AL117" s="63"/>
      <c r="AM117" s="63"/>
      <c r="AN117" s="63"/>
      <c r="AO117" s="63"/>
    </row>
    <row r="118" spans="1:41" ht="12.75">
      <c r="A118" s="61"/>
      <c r="B118" s="61"/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61"/>
      <c r="AA118" s="61"/>
      <c r="AB118" s="61"/>
      <c r="AC118" s="61"/>
      <c r="AD118" s="61"/>
      <c r="AE118" s="61"/>
      <c r="AF118" s="61"/>
      <c r="AG118" s="61"/>
      <c r="AH118" s="61"/>
      <c r="AI118" s="61"/>
      <c r="AJ118" s="61"/>
      <c r="AK118" s="61"/>
      <c r="AL118" s="63"/>
      <c r="AM118" s="63"/>
      <c r="AN118" s="63"/>
      <c r="AO118" s="63"/>
    </row>
    <row r="119" spans="1:41" ht="12.75">
      <c r="A119" s="61"/>
      <c r="B119" s="61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61"/>
      <c r="Z119" s="61"/>
      <c r="AA119" s="61"/>
      <c r="AB119" s="61"/>
      <c r="AC119" s="61"/>
      <c r="AD119" s="61"/>
      <c r="AE119" s="61"/>
      <c r="AF119" s="61"/>
      <c r="AG119" s="61"/>
      <c r="AH119" s="61"/>
      <c r="AI119" s="61"/>
      <c r="AJ119" s="61"/>
      <c r="AK119" s="61"/>
      <c r="AL119" s="63"/>
      <c r="AM119" s="63"/>
      <c r="AN119" s="63"/>
      <c r="AO119" s="63"/>
    </row>
    <row r="120" spans="1:41" ht="12.75">
      <c r="A120" s="61"/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1"/>
      <c r="Y120" s="61"/>
      <c r="Z120" s="61"/>
      <c r="AA120" s="61"/>
      <c r="AB120" s="61"/>
      <c r="AC120" s="61"/>
      <c r="AD120" s="61"/>
      <c r="AE120" s="61"/>
      <c r="AF120" s="61"/>
      <c r="AG120" s="61"/>
      <c r="AH120" s="61"/>
      <c r="AI120" s="61"/>
      <c r="AJ120" s="61"/>
      <c r="AK120" s="61"/>
      <c r="AL120" s="63"/>
      <c r="AM120" s="63"/>
      <c r="AN120" s="63"/>
      <c r="AO120" s="63"/>
    </row>
    <row r="121" spans="1:41" ht="12.75">
      <c r="A121" s="61"/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  <c r="AA121" s="61"/>
      <c r="AB121" s="61"/>
      <c r="AC121" s="61"/>
      <c r="AD121" s="61"/>
      <c r="AE121" s="61"/>
      <c r="AF121" s="61"/>
      <c r="AG121" s="61"/>
      <c r="AH121" s="61"/>
      <c r="AI121" s="61"/>
      <c r="AJ121" s="61"/>
      <c r="AK121" s="61"/>
      <c r="AL121" s="63"/>
      <c r="AM121" s="63"/>
      <c r="AN121" s="63"/>
      <c r="AO121" s="63"/>
    </row>
    <row r="122" spans="1:41" ht="12.75">
      <c r="A122" s="61"/>
      <c r="B122" s="61"/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61"/>
      <c r="Z122" s="61"/>
      <c r="AA122" s="61"/>
      <c r="AB122" s="61"/>
      <c r="AC122" s="61"/>
      <c r="AD122" s="61"/>
      <c r="AE122" s="61"/>
      <c r="AF122" s="61"/>
      <c r="AG122" s="61"/>
      <c r="AH122" s="61"/>
      <c r="AI122" s="61"/>
      <c r="AJ122" s="61"/>
      <c r="AK122" s="61"/>
      <c r="AL122" s="63"/>
      <c r="AM122" s="63"/>
      <c r="AN122" s="63"/>
      <c r="AO122" s="63"/>
    </row>
    <row r="123" spans="1:41" ht="12.75">
      <c r="A123" s="61"/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  <c r="AA123" s="61"/>
      <c r="AB123" s="61"/>
      <c r="AC123" s="61"/>
      <c r="AD123" s="61"/>
      <c r="AE123" s="61"/>
      <c r="AF123" s="61"/>
      <c r="AG123" s="61"/>
      <c r="AH123" s="61"/>
      <c r="AI123" s="61"/>
      <c r="AJ123" s="61"/>
      <c r="AK123" s="61"/>
      <c r="AL123" s="63"/>
      <c r="AM123" s="63"/>
      <c r="AN123" s="63"/>
      <c r="AO123" s="63"/>
    </row>
    <row r="124" spans="1:41" ht="12.75">
      <c r="A124" s="61"/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1"/>
      <c r="Z124" s="61"/>
      <c r="AA124" s="61"/>
      <c r="AB124" s="61"/>
      <c r="AC124" s="61"/>
      <c r="AD124" s="61"/>
      <c r="AE124" s="61"/>
      <c r="AF124" s="61"/>
      <c r="AG124" s="61"/>
      <c r="AH124" s="61"/>
      <c r="AI124" s="61"/>
      <c r="AJ124" s="61"/>
      <c r="AK124" s="61"/>
      <c r="AL124" s="63"/>
      <c r="AM124" s="63"/>
      <c r="AN124" s="63"/>
      <c r="AO124" s="63"/>
    </row>
    <row r="125" spans="1:41" ht="12.75">
      <c r="A125" s="61"/>
      <c r="B125" s="61"/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  <c r="AA125" s="61"/>
      <c r="AB125" s="61"/>
      <c r="AC125" s="61"/>
      <c r="AD125" s="61"/>
      <c r="AE125" s="61"/>
      <c r="AF125" s="61"/>
      <c r="AG125" s="61"/>
      <c r="AH125" s="61"/>
      <c r="AI125" s="61"/>
      <c r="AJ125" s="61"/>
      <c r="AK125" s="61"/>
      <c r="AL125" s="63"/>
      <c r="AM125" s="63"/>
      <c r="AN125" s="63"/>
      <c r="AO125" s="63"/>
    </row>
    <row r="126" spans="1:41" ht="12.75">
      <c r="A126" s="61"/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  <c r="AA126" s="61"/>
      <c r="AB126" s="61"/>
      <c r="AC126" s="61"/>
      <c r="AD126" s="61"/>
      <c r="AE126" s="61"/>
      <c r="AF126" s="61"/>
      <c r="AG126" s="61"/>
      <c r="AH126" s="61"/>
      <c r="AI126" s="61"/>
      <c r="AJ126" s="61"/>
      <c r="AK126" s="61"/>
      <c r="AL126" s="63"/>
      <c r="AM126" s="63"/>
      <c r="AN126" s="63"/>
      <c r="AO126" s="63"/>
    </row>
    <row r="127" spans="1:41" ht="12.75">
      <c r="A127" s="61"/>
      <c r="B127" s="61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  <c r="AA127" s="61"/>
      <c r="AB127" s="61"/>
      <c r="AC127" s="61"/>
      <c r="AD127" s="61"/>
      <c r="AE127" s="61"/>
      <c r="AF127" s="61"/>
      <c r="AG127" s="61"/>
      <c r="AH127" s="61"/>
      <c r="AI127" s="61"/>
      <c r="AJ127" s="61"/>
      <c r="AK127" s="61"/>
      <c r="AL127" s="63"/>
      <c r="AM127" s="63"/>
      <c r="AN127" s="63"/>
      <c r="AO127" s="63"/>
    </row>
    <row r="128" spans="1:41" ht="12.75">
      <c r="A128" s="61"/>
      <c r="B128" s="61"/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  <c r="AA128" s="61"/>
      <c r="AB128" s="61"/>
      <c r="AC128" s="61"/>
      <c r="AD128" s="61"/>
      <c r="AE128" s="61"/>
      <c r="AF128" s="61"/>
      <c r="AG128" s="61"/>
      <c r="AH128" s="61"/>
      <c r="AI128" s="61"/>
      <c r="AJ128" s="61"/>
      <c r="AK128" s="61"/>
      <c r="AL128" s="63"/>
      <c r="AM128" s="63"/>
      <c r="AN128" s="63"/>
      <c r="AO128" s="63"/>
    </row>
    <row r="129" spans="1:41" ht="12.75">
      <c r="A129" s="61"/>
      <c r="B129" s="61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61"/>
      <c r="AA129" s="61"/>
      <c r="AB129" s="61"/>
      <c r="AC129" s="61"/>
      <c r="AD129" s="61"/>
      <c r="AE129" s="61"/>
      <c r="AF129" s="61"/>
      <c r="AG129" s="61"/>
      <c r="AH129" s="61"/>
      <c r="AI129" s="61"/>
      <c r="AJ129" s="61"/>
      <c r="AK129" s="61"/>
      <c r="AL129" s="63"/>
      <c r="AM129" s="63"/>
      <c r="AN129" s="63"/>
      <c r="AO129" s="63"/>
    </row>
    <row r="130" spans="1:41" ht="12.75">
      <c r="A130" s="61"/>
      <c r="B130" s="61"/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  <c r="AA130" s="61"/>
      <c r="AB130" s="61"/>
      <c r="AC130" s="61"/>
      <c r="AD130" s="61"/>
      <c r="AE130" s="61"/>
      <c r="AF130" s="61"/>
      <c r="AG130" s="61"/>
      <c r="AH130" s="61"/>
      <c r="AI130" s="61"/>
      <c r="AJ130" s="61"/>
      <c r="AK130" s="61"/>
      <c r="AL130" s="63"/>
      <c r="AM130" s="63"/>
      <c r="AN130" s="63"/>
      <c r="AO130" s="63"/>
    </row>
    <row r="131" spans="1:41" ht="12.75">
      <c r="A131" s="61"/>
      <c r="B131" s="61"/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61"/>
      <c r="AA131" s="61"/>
      <c r="AB131" s="61"/>
      <c r="AC131" s="61"/>
      <c r="AD131" s="61"/>
      <c r="AE131" s="61"/>
      <c r="AF131" s="61"/>
      <c r="AG131" s="61"/>
      <c r="AH131" s="61"/>
      <c r="AI131" s="61"/>
      <c r="AJ131" s="61"/>
      <c r="AK131" s="61"/>
      <c r="AL131" s="63"/>
      <c r="AM131" s="63"/>
      <c r="AN131" s="63"/>
      <c r="AO131" s="63"/>
    </row>
    <row r="132" spans="1:41" ht="12.75">
      <c r="A132" s="61"/>
      <c r="B132" s="61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1"/>
      <c r="Y132" s="61"/>
      <c r="Z132" s="61"/>
      <c r="AA132" s="61"/>
      <c r="AB132" s="61"/>
      <c r="AC132" s="61"/>
      <c r="AD132" s="61"/>
      <c r="AE132" s="61"/>
      <c r="AF132" s="61"/>
      <c r="AG132" s="61"/>
      <c r="AH132" s="61"/>
      <c r="AI132" s="61"/>
      <c r="AJ132" s="61"/>
      <c r="AK132" s="61"/>
      <c r="AL132" s="63"/>
      <c r="AM132" s="63"/>
      <c r="AN132" s="63"/>
      <c r="AO132" s="63"/>
    </row>
    <row r="133" spans="1:41" ht="12.75">
      <c r="A133" s="61"/>
      <c r="B133" s="61"/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  <c r="AA133" s="61"/>
      <c r="AB133" s="61"/>
      <c r="AC133" s="61"/>
      <c r="AD133" s="61"/>
      <c r="AE133" s="61"/>
      <c r="AF133" s="61"/>
      <c r="AG133" s="61"/>
      <c r="AH133" s="61"/>
      <c r="AI133" s="61"/>
      <c r="AJ133" s="61"/>
      <c r="AK133" s="61"/>
      <c r="AL133" s="63"/>
      <c r="AM133" s="63"/>
      <c r="AN133" s="63"/>
      <c r="AO133" s="63"/>
    </row>
    <row r="134" spans="1:41" ht="12.75">
      <c r="A134" s="61"/>
      <c r="B134" s="61"/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  <c r="AA134" s="61"/>
      <c r="AB134" s="61"/>
      <c r="AC134" s="61"/>
      <c r="AD134" s="61"/>
      <c r="AE134" s="61"/>
      <c r="AF134" s="61"/>
      <c r="AG134" s="61"/>
      <c r="AH134" s="61"/>
      <c r="AI134" s="61"/>
      <c r="AJ134" s="61"/>
      <c r="AK134" s="61"/>
      <c r="AL134" s="63"/>
      <c r="AM134" s="63"/>
      <c r="AN134" s="63"/>
      <c r="AO134" s="63"/>
    </row>
    <row r="135" spans="1:41" ht="12.75">
      <c r="A135" s="61"/>
      <c r="B135" s="61"/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  <c r="Y135" s="61"/>
      <c r="Z135" s="61"/>
      <c r="AA135" s="61"/>
      <c r="AB135" s="61"/>
      <c r="AC135" s="61"/>
      <c r="AD135" s="61"/>
      <c r="AE135" s="61"/>
      <c r="AF135" s="61"/>
      <c r="AG135" s="61"/>
      <c r="AH135" s="61"/>
      <c r="AI135" s="61"/>
      <c r="AJ135" s="61"/>
      <c r="AK135" s="61"/>
      <c r="AL135" s="63"/>
      <c r="AM135" s="63"/>
      <c r="AN135" s="63"/>
      <c r="AO135" s="63"/>
    </row>
    <row r="136" spans="1:41" ht="12.75">
      <c r="A136" s="61"/>
      <c r="B136" s="61"/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/>
      <c r="AA136" s="61"/>
      <c r="AB136" s="61"/>
      <c r="AC136" s="61"/>
      <c r="AD136" s="61"/>
      <c r="AE136" s="61"/>
      <c r="AF136" s="61"/>
      <c r="AG136" s="61"/>
      <c r="AH136" s="61"/>
      <c r="AI136" s="61"/>
      <c r="AJ136" s="61"/>
      <c r="AK136" s="61"/>
      <c r="AL136" s="63"/>
      <c r="AM136" s="63"/>
      <c r="AN136" s="63"/>
      <c r="AO136" s="63"/>
    </row>
    <row r="137" spans="1:41" ht="12.75">
      <c r="A137" s="61"/>
      <c r="B137" s="61"/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  <c r="AA137" s="61"/>
      <c r="AB137" s="61"/>
      <c r="AC137" s="61"/>
      <c r="AD137" s="61"/>
      <c r="AE137" s="61"/>
      <c r="AF137" s="61"/>
      <c r="AG137" s="61"/>
      <c r="AH137" s="61"/>
      <c r="AI137" s="61"/>
      <c r="AJ137" s="61"/>
      <c r="AK137" s="61"/>
      <c r="AL137" s="63"/>
      <c r="AM137" s="63"/>
      <c r="AN137" s="63"/>
      <c r="AO137" s="63"/>
    </row>
    <row r="138" spans="1:41" ht="12.75">
      <c r="A138" s="61"/>
      <c r="B138" s="61"/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Y138" s="61"/>
      <c r="Z138" s="61"/>
      <c r="AA138" s="61"/>
      <c r="AB138" s="61"/>
      <c r="AC138" s="61"/>
      <c r="AD138" s="61"/>
      <c r="AE138" s="61"/>
      <c r="AF138" s="61"/>
      <c r="AG138" s="61"/>
      <c r="AH138" s="61"/>
      <c r="AI138" s="61"/>
      <c r="AJ138" s="61"/>
      <c r="AK138" s="61"/>
      <c r="AL138" s="63"/>
      <c r="AM138" s="63"/>
      <c r="AN138" s="63"/>
      <c r="AO138" s="63"/>
    </row>
    <row r="139" spans="1:41" ht="12.75">
      <c r="A139" s="61"/>
      <c r="B139" s="61"/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1"/>
      <c r="Z139" s="61"/>
      <c r="AA139" s="61"/>
      <c r="AB139" s="61"/>
      <c r="AC139" s="61"/>
      <c r="AD139" s="61"/>
      <c r="AE139" s="61"/>
      <c r="AF139" s="61"/>
      <c r="AG139" s="61"/>
      <c r="AH139" s="61"/>
      <c r="AI139" s="61"/>
      <c r="AJ139" s="61"/>
      <c r="AK139" s="61"/>
      <c r="AL139" s="63"/>
      <c r="AM139" s="63"/>
      <c r="AN139" s="63"/>
      <c r="AO139" s="63"/>
    </row>
    <row r="140" spans="1:41" ht="12.75">
      <c r="A140" s="61"/>
      <c r="B140" s="61"/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  <c r="Y140" s="61"/>
      <c r="Z140" s="61"/>
      <c r="AA140" s="61"/>
      <c r="AB140" s="61"/>
      <c r="AC140" s="61"/>
      <c r="AD140" s="61"/>
      <c r="AE140" s="61"/>
      <c r="AF140" s="61"/>
      <c r="AG140" s="61"/>
      <c r="AH140" s="61"/>
      <c r="AI140" s="61"/>
      <c r="AJ140" s="61"/>
      <c r="AK140" s="61"/>
      <c r="AL140" s="63"/>
      <c r="AM140" s="63"/>
      <c r="AN140" s="63"/>
      <c r="AO140" s="63"/>
    </row>
    <row r="141" spans="1:41" ht="12.75">
      <c r="A141" s="61"/>
      <c r="B141" s="61"/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1"/>
      <c r="Y141" s="61"/>
      <c r="Z141" s="61"/>
      <c r="AA141" s="61"/>
      <c r="AB141" s="61"/>
      <c r="AC141" s="61"/>
      <c r="AD141" s="61"/>
      <c r="AE141" s="61"/>
      <c r="AF141" s="61"/>
      <c r="AG141" s="61"/>
      <c r="AH141" s="61"/>
      <c r="AI141" s="61"/>
      <c r="AJ141" s="61"/>
      <c r="AK141" s="61"/>
      <c r="AL141" s="63"/>
      <c r="AM141" s="63"/>
      <c r="AN141" s="63"/>
      <c r="AO141" s="63"/>
    </row>
    <row r="142" spans="1:41" ht="12.75">
      <c r="A142" s="61"/>
      <c r="B142" s="61"/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Y142" s="61"/>
      <c r="Z142" s="61"/>
      <c r="AA142" s="61"/>
      <c r="AB142" s="61"/>
      <c r="AC142" s="61"/>
      <c r="AD142" s="61"/>
      <c r="AE142" s="61"/>
      <c r="AF142" s="61"/>
      <c r="AG142" s="61"/>
      <c r="AH142" s="61"/>
      <c r="AI142" s="61"/>
      <c r="AJ142" s="61"/>
      <c r="AK142" s="61"/>
      <c r="AL142" s="63"/>
      <c r="AM142" s="63"/>
      <c r="AN142" s="63"/>
      <c r="AO142" s="63"/>
    </row>
    <row r="143" spans="1:41" ht="12.75">
      <c r="A143" s="61"/>
      <c r="B143" s="61"/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1"/>
      <c r="Y143" s="61"/>
      <c r="Z143" s="61"/>
      <c r="AA143" s="61"/>
      <c r="AB143" s="61"/>
      <c r="AC143" s="61"/>
      <c r="AD143" s="61"/>
      <c r="AE143" s="61"/>
      <c r="AF143" s="61"/>
      <c r="AG143" s="61"/>
      <c r="AH143" s="61"/>
      <c r="AI143" s="61"/>
      <c r="AJ143" s="61"/>
      <c r="AK143" s="61"/>
      <c r="AL143" s="63"/>
      <c r="AM143" s="63"/>
      <c r="AN143" s="63"/>
      <c r="AO143" s="63"/>
    </row>
    <row r="144" spans="1:41" ht="12.75">
      <c r="A144" s="61"/>
      <c r="B144" s="61"/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  <c r="Y144" s="61"/>
      <c r="Z144" s="61"/>
      <c r="AA144" s="61"/>
      <c r="AB144" s="61"/>
      <c r="AC144" s="61"/>
      <c r="AD144" s="61"/>
      <c r="AE144" s="61"/>
      <c r="AF144" s="61"/>
      <c r="AG144" s="61"/>
      <c r="AH144" s="61"/>
      <c r="AI144" s="61"/>
      <c r="AJ144" s="61"/>
      <c r="AK144" s="61"/>
      <c r="AL144" s="63"/>
      <c r="AM144" s="63"/>
      <c r="AN144" s="63"/>
      <c r="AO144" s="63"/>
    </row>
  </sheetData>
  <sheetProtection selectLockedCells="1" selectUnlockedCells="1"/>
  <protectedRanges>
    <protectedRange sqref="AB40" name="範囲15"/>
    <protectedRange sqref="U35 AF35:AH35" name="範囲13"/>
    <protectedRange sqref="J35" name="範囲12"/>
    <protectedRange sqref="AE32:AH32 AF17:AH31 O17:O31" name="範囲11"/>
    <protectedRange sqref="C17:L30 N17:N30 P17:Z30" name="範囲10"/>
    <protectedRange sqref="Y8:AH12" name="範囲6"/>
    <protectedRange sqref="E8:N14" name="範囲5"/>
    <protectedRange sqref="AC6:AF6" name="範囲4"/>
    <protectedRange sqref="AA6 Y6" name="範囲3"/>
    <protectedRange sqref="V13:W13" name="範囲7_2"/>
    <protectedRange sqref="Y14:AH14" name="範囲6_2"/>
  </protectedRanges>
  <mergeCells count="110">
    <mergeCell ref="A3:AI3"/>
    <mergeCell ref="A4:AI4"/>
    <mergeCell ref="S6:W6"/>
    <mergeCell ref="X6:Y6"/>
    <mergeCell ref="Z6:AA6"/>
    <mergeCell ref="AC6:AD6"/>
    <mergeCell ref="AE6:AF6"/>
    <mergeCell ref="AG6:AH6"/>
    <mergeCell ref="B8:D8"/>
    <mergeCell ref="Q8:X8"/>
    <mergeCell ref="B9:D11"/>
    <mergeCell ref="E9:N11"/>
    <mergeCell ref="Q9:U12"/>
    <mergeCell ref="V9:AH12"/>
    <mergeCell ref="B12:D14"/>
    <mergeCell ref="E12:N14"/>
    <mergeCell ref="Q13:U14"/>
    <mergeCell ref="V13:AH14"/>
    <mergeCell ref="B16:B31"/>
    <mergeCell ref="D16:R16"/>
    <mergeCell ref="S16:V16"/>
    <mergeCell ref="W16:Z16"/>
    <mergeCell ref="AA16:AE16"/>
    <mergeCell ref="AF16:AH16"/>
    <mergeCell ref="D17:R17"/>
    <mergeCell ref="S17:V17"/>
    <mergeCell ref="W17:Z17"/>
    <mergeCell ref="AA17:AE17"/>
    <mergeCell ref="AF17:AH17"/>
    <mergeCell ref="D18:R18"/>
    <mergeCell ref="S18:V18"/>
    <mergeCell ref="W18:Z18"/>
    <mergeCell ref="AA18:AE18"/>
    <mergeCell ref="AF18:AH18"/>
    <mergeCell ref="D19:R19"/>
    <mergeCell ref="S19:V19"/>
    <mergeCell ref="W19:Z19"/>
    <mergeCell ref="AA19:AE19"/>
    <mergeCell ref="AF19:AH19"/>
    <mergeCell ref="D20:R20"/>
    <mergeCell ref="S20:V20"/>
    <mergeCell ref="W20:Z20"/>
    <mergeCell ref="AA20:AE20"/>
    <mergeCell ref="AF20:AH20"/>
    <mergeCell ref="D21:R21"/>
    <mergeCell ref="S21:V21"/>
    <mergeCell ref="W21:Z21"/>
    <mergeCell ref="AA21:AE21"/>
    <mergeCell ref="AF21:AH21"/>
    <mergeCell ref="D22:R22"/>
    <mergeCell ref="S22:V22"/>
    <mergeCell ref="W22:Z22"/>
    <mergeCell ref="AA22:AE22"/>
    <mergeCell ref="AF22:AH22"/>
    <mergeCell ref="D23:R23"/>
    <mergeCell ref="S23:V23"/>
    <mergeCell ref="W23:Z23"/>
    <mergeCell ref="AA23:AE23"/>
    <mergeCell ref="AF23:AH23"/>
    <mergeCell ref="D24:R24"/>
    <mergeCell ref="S24:V24"/>
    <mergeCell ref="W24:Z24"/>
    <mergeCell ref="AA24:AE24"/>
    <mergeCell ref="AF24:AH24"/>
    <mergeCell ref="D25:R25"/>
    <mergeCell ref="S25:V25"/>
    <mergeCell ref="W25:Z25"/>
    <mergeCell ref="AA25:AE25"/>
    <mergeCell ref="AF25:AH25"/>
    <mergeCell ref="D26:R26"/>
    <mergeCell ref="S26:V26"/>
    <mergeCell ref="W26:Z26"/>
    <mergeCell ref="AA26:AE26"/>
    <mergeCell ref="AF26:AH26"/>
    <mergeCell ref="D27:R27"/>
    <mergeCell ref="S27:V27"/>
    <mergeCell ref="W27:Z27"/>
    <mergeCell ref="AA27:AE27"/>
    <mergeCell ref="AF27:AH27"/>
    <mergeCell ref="D28:R28"/>
    <mergeCell ref="S28:V28"/>
    <mergeCell ref="W28:Z28"/>
    <mergeCell ref="AA28:AE28"/>
    <mergeCell ref="AF28:AH28"/>
    <mergeCell ref="D29:R29"/>
    <mergeCell ref="S29:V29"/>
    <mergeCell ref="W29:Z29"/>
    <mergeCell ref="AA29:AE29"/>
    <mergeCell ref="AF29:AH29"/>
    <mergeCell ref="D30:R30"/>
    <mergeCell ref="S30:V30"/>
    <mergeCell ref="W30:Z30"/>
    <mergeCell ref="AA30:AE30"/>
    <mergeCell ref="AF30:AH30"/>
    <mergeCell ref="C31:Z31"/>
    <mergeCell ref="AB31:AE31"/>
    <mergeCell ref="B34:B35"/>
    <mergeCell ref="D34:Y34"/>
    <mergeCell ref="Z34:AE34"/>
    <mergeCell ref="AF34:AH34"/>
    <mergeCell ref="D35:I35"/>
    <mergeCell ref="J35:L35"/>
    <mergeCell ref="R35:Y35"/>
    <mergeCell ref="AA35:AE35"/>
    <mergeCell ref="Z37:AE37"/>
    <mergeCell ref="AF37:AH37"/>
    <mergeCell ref="S40:X40"/>
    <mergeCell ref="Y40:AA40"/>
    <mergeCell ref="AB40:AE40"/>
    <mergeCell ref="AF40:AH40"/>
  </mergeCells>
  <conditionalFormatting sqref="C17:AF17">
    <cfRule type="expression" priority="3" dxfId="0" stopIfTrue="1">
      <formula>COUNTIF($C$17:$C$30,$C17)&gt;1</formula>
    </cfRule>
  </conditionalFormatting>
  <conditionalFormatting sqref="C18:AE30">
    <cfRule type="expression" priority="2" dxfId="0" stopIfTrue="1">
      <formula>COUNTIF($C$17:$C$30,$C18)&gt;1</formula>
    </cfRule>
  </conditionalFormatting>
  <conditionalFormatting sqref="AF18:AF30">
    <cfRule type="expression" priority="1" dxfId="0" stopIfTrue="1">
      <formula>COUNTIF($C$17:$C$30,$C18)&gt;1</formula>
    </cfRule>
  </conditionalFormatting>
  <dataValidations count="1">
    <dataValidation type="list" allowBlank="1" showInputMessage="1" showErrorMessage="1" sqref="J35">
      <formula1>"0,10,"</formula1>
    </dataValidation>
  </dataValidations>
  <printOptions horizontalCentered="1"/>
  <pageMargins left="0.5905511811023623" right="0.35433070866141736" top="0.7874015748031497" bottom="0.3937007874015748" header="0.5118110236220472" footer="0.5118110236220472"/>
  <pageSetup blackAndWhite="1" fitToHeight="0" fitToWidth="1" horizontalDpi="600" verticalDpi="600" orientation="portrait" paperSize="9" r:id="rId1"/>
  <headerFooter alignWithMargins="0">
    <oddHeader>&amp;R地域生活支援事業明細書
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44"/>
  <sheetViews>
    <sheetView showGridLines="0" showZero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875" style="124" customWidth="1"/>
    <col min="2" max="2" width="3.125" style="124" customWidth="1"/>
    <col min="3" max="3" width="10.125" style="124" customWidth="1"/>
    <col min="4" max="4" width="5.375" style="124" customWidth="1"/>
    <col min="5" max="20" width="2.50390625" style="124" customWidth="1"/>
    <col min="21" max="21" width="1.12109375" style="124" customWidth="1"/>
    <col min="22" max="23" width="2.25390625" style="124" customWidth="1"/>
    <col min="24" max="24" width="2.375" style="124" customWidth="1"/>
    <col min="25" max="34" width="2.50390625" style="124" customWidth="1"/>
    <col min="35" max="37" width="1.875" style="124" customWidth="1"/>
    <col min="38" max="40" width="1.875" style="64" customWidth="1"/>
    <col min="41" max="41" width="2.50390625" style="64" customWidth="1"/>
    <col min="42" max="42" width="0" style="64" hidden="1" customWidth="1"/>
    <col min="43" max="16384" width="9.00390625" style="64" customWidth="1"/>
  </cols>
  <sheetData>
    <row r="1" spans="1:41" ht="15" customHeight="1">
      <c r="A1" s="340" t="s">
        <v>259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2" t="s">
        <v>47</v>
      </c>
      <c r="AJ1" s="61"/>
      <c r="AK1" s="61"/>
      <c r="AL1" s="63"/>
      <c r="AM1" s="63"/>
      <c r="AN1" s="63"/>
      <c r="AO1" s="63"/>
    </row>
    <row r="2" spans="1:41" ht="10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7"/>
      <c r="AJ2" s="68"/>
      <c r="AK2" s="61"/>
      <c r="AL2" s="63"/>
      <c r="AM2" s="63"/>
      <c r="AN2" s="63"/>
      <c r="AO2" s="63"/>
    </row>
    <row r="3" spans="1:41" ht="18" customHeight="1">
      <c r="A3" s="250" t="s">
        <v>36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  <c r="Z3" s="251"/>
      <c r="AA3" s="251"/>
      <c r="AB3" s="251"/>
      <c r="AC3" s="251"/>
      <c r="AD3" s="251"/>
      <c r="AE3" s="251"/>
      <c r="AF3" s="251"/>
      <c r="AG3" s="251"/>
      <c r="AH3" s="251"/>
      <c r="AI3" s="252"/>
      <c r="AJ3" s="69"/>
      <c r="AK3" s="70"/>
      <c r="AL3" s="71"/>
      <c r="AM3" s="71"/>
      <c r="AN3" s="71"/>
      <c r="AO3" s="71"/>
    </row>
    <row r="4" spans="1:41" ht="22.5" customHeight="1">
      <c r="A4" s="253" t="s">
        <v>48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54"/>
      <c r="W4" s="254"/>
      <c r="X4" s="254"/>
      <c r="Y4" s="254"/>
      <c r="Z4" s="254"/>
      <c r="AA4" s="254"/>
      <c r="AB4" s="254"/>
      <c r="AC4" s="254"/>
      <c r="AD4" s="254"/>
      <c r="AE4" s="254"/>
      <c r="AF4" s="254"/>
      <c r="AG4" s="254"/>
      <c r="AH4" s="254"/>
      <c r="AI4" s="255"/>
      <c r="AJ4" s="74"/>
      <c r="AK4" s="75"/>
      <c r="AL4" s="76"/>
      <c r="AM4" s="76"/>
      <c r="AN4" s="76"/>
      <c r="AO4" s="76"/>
    </row>
    <row r="5" spans="1:41" ht="12" customHeight="1">
      <c r="A5" s="77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9"/>
      <c r="AF5" s="79"/>
      <c r="AG5" s="78"/>
      <c r="AH5" s="78"/>
      <c r="AI5" s="80"/>
      <c r="AJ5" s="77"/>
      <c r="AK5" s="78"/>
      <c r="AL5" s="81"/>
      <c r="AM5" s="81"/>
      <c r="AN5" s="81"/>
      <c r="AO5" s="81"/>
    </row>
    <row r="6" spans="1:41" ht="18.75" customHeight="1">
      <c r="A6" s="77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263" t="s">
        <v>39</v>
      </c>
      <c r="T6" s="264"/>
      <c r="U6" s="264"/>
      <c r="V6" s="264"/>
      <c r="W6" s="265"/>
      <c r="X6" s="256">
        <f>'請求書'!F11</f>
        <v>0</v>
      </c>
      <c r="Y6" s="257"/>
      <c r="Z6" s="258">
        <f>'請求書'!I11</f>
        <v>0</v>
      </c>
      <c r="AA6" s="259"/>
      <c r="AB6" s="82" t="s">
        <v>11</v>
      </c>
      <c r="AC6" s="256">
        <f>'請求書'!O11</f>
        <v>0</v>
      </c>
      <c r="AD6" s="257"/>
      <c r="AE6" s="260">
        <f>'請求書'!R11</f>
        <v>0</v>
      </c>
      <c r="AF6" s="259"/>
      <c r="AG6" s="261" t="s">
        <v>12</v>
      </c>
      <c r="AH6" s="262"/>
      <c r="AI6" s="83"/>
      <c r="AJ6" s="84"/>
      <c r="AK6" s="85"/>
      <c r="AL6" s="85"/>
      <c r="AM6" s="85"/>
      <c r="AN6" s="86"/>
      <c r="AO6" s="81"/>
    </row>
    <row r="7" spans="1:41" ht="15.75" customHeight="1">
      <c r="A7" s="77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80"/>
      <c r="AJ7" s="77"/>
      <c r="AK7" s="78"/>
      <c r="AL7" s="81"/>
      <c r="AM7" s="81"/>
      <c r="AN7" s="81"/>
      <c r="AO7" s="81"/>
    </row>
    <row r="8" spans="1:41" ht="25.5" customHeight="1">
      <c r="A8" s="77"/>
      <c r="B8" s="266" t="s">
        <v>23</v>
      </c>
      <c r="C8" s="267"/>
      <c r="D8" s="268"/>
      <c r="E8" s="41"/>
      <c r="F8" s="42"/>
      <c r="G8" s="42"/>
      <c r="H8" s="42"/>
      <c r="I8" s="42"/>
      <c r="J8" s="42"/>
      <c r="K8" s="42"/>
      <c r="L8" s="42"/>
      <c r="M8" s="42"/>
      <c r="N8" s="43"/>
      <c r="O8" s="61"/>
      <c r="P8" s="61"/>
      <c r="Q8" s="263" t="s">
        <v>41</v>
      </c>
      <c r="R8" s="264"/>
      <c r="S8" s="264"/>
      <c r="T8" s="264"/>
      <c r="U8" s="264"/>
      <c r="V8" s="264"/>
      <c r="W8" s="264"/>
      <c r="X8" s="265"/>
      <c r="Y8" s="55" t="str">
        <f>IF('請求書'!V24=0,"0",'請求書'!V24)</f>
        <v>0</v>
      </c>
      <c r="Z8" s="56" t="str">
        <f>IF('請求書'!Y24=0,"0",'請求書'!Y24)</f>
        <v>0</v>
      </c>
      <c r="AA8" s="56" t="str">
        <f>IF('請求書'!AB24=0,"0",'請求書'!AB24)</f>
        <v>0</v>
      </c>
      <c r="AB8" s="56" t="str">
        <f>IF('請求書'!AE24=0,"0",'請求書'!AE24)</f>
        <v>0</v>
      </c>
      <c r="AC8" s="56" t="str">
        <f>IF('請求書'!AH24=0,"0",'請求書'!AH24)</f>
        <v>0</v>
      </c>
      <c r="AD8" s="56" t="str">
        <f>IF('請求書'!AK24=0,"0",'請求書'!AK24)</f>
        <v>0</v>
      </c>
      <c r="AE8" s="56" t="str">
        <f>IF('請求書'!AN24=0,"0",'請求書'!AN24)</f>
        <v>0</v>
      </c>
      <c r="AF8" s="56" t="str">
        <f>IF('請求書'!AQ24=0,"0",'請求書'!AQ24)</f>
        <v>0</v>
      </c>
      <c r="AG8" s="56" t="str">
        <f>IF('請求書'!AT24=0,"0",'請求書'!AT24)</f>
        <v>0</v>
      </c>
      <c r="AH8" s="57" t="str">
        <f>IF('請求書'!AW24=0,"0",'請求書'!AW24)</f>
        <v>0</v>
      </c>
      <c r="AI8" s="83"/>
      <c r="AJ8" s="84"/>
      <c r="AK8" s="85"/>
      <c r="AL8" s="85"/>
      <c r="AM8" s="85"/>
      <c r="AN8" s="85"/>
      <c r="AO8" s="81"/>
    </row>
    <row r="9" spans="1:41" ht="12" customHeight="1">
      <c r="A9" s="77"/>
      <c r="B9" s="269" t="s">
        <v>25</v>
      </c>
      <c r="C9" s="270"/>
      <c r="D9" s="271"/>
      <c r="E9" s="302"/>
      <c r="F9" s="303"/>
      <c r="G9" s="303"/>
      <c r="H9" s="303"/>
      <c r="I9" s="303"/>
      <c r="J9" s="303"/>
      <c r="K9" s="303"/>
      <c r="L9" s="303"/>
      <c r="M9" s="303"/>
      <c r="N9" s="304"/>
      <c r="O9" s="61"/>
      <c r="P9" s="61"/>
      <c r="Q9" s="269" t="s">
        <v>30</v>
      </c>
      <c r="R9" s="270"/>
      <c r="S9" s="270"/>
      <c r="T9" s="270"/>
      <c r="U9" s="271"/>
      <c r="V9" s="269">
        <f>'請求書'!AA28</f>
        <v>0</v>
      </c>
      <c r="W9" s="270"/>
      <c r="X9" s="270"/>
      <c r="Y9" s="270"/>
      <c r="Z9" s="270"/>
      <c r="AA9" s="270"/>
      <c r="AB9" s="270"/>
      <c r="AC9" s="270"/>
      <c r="AD9" s="270"/>
      <c r="AE9" s="270"/>
      <c r="AF9" s="270"/>
      <c r="AG9" s="270"/>
      <c r="AH9" s="271"/>
      <c r="AI9" s="87"/>
      <c r="AJ9" s="88"/>
      <c r="AK9" s="89"/>
      <c r="AL9" s="89"/>
      <c r="AM9" s="89"/>
      <c r="AN9" s="89"/>
      <c r="AO9" s="81"/>
    </row>
    <row r="10" spans="1:41" ht="12" customHeight="1">
      <c r="A10" s="77"/>
      <c r="B10" s="272"/>
      <c r="C10" s="273"/>
      <c r="D10" s="274"/>
      <c r="E10" s="305"/>
      <c r="F10" s="306"/>
      <c r="G10" s="306"/>
      <c r="H10" s="306"/>
      <c r="I10" s="306"/>
      <c r="J10" s="306"/>
      <c r="K10" s="306"/>
      <c r="L10" s="306"/>
      <c r="M10" s="306"/>
      <c r="N10" s="307"/>
      <c r="O10" s="61"/>
      <c r="P10" s="61"/>
      <c r="Q10" s="272"/>
      <c r="R10" s="273"/>
      <c r="S10" s="273"/>
      <c r="T10" s="273"/>
      <c r="U10" s="274"/>
      <c r="V10" s="272"/>
      <c r="W10" s="273"/>
      <c r="X10" s="273"/>
      <c r="Y10" s="273"/>
      <c r="Z10" s="273"/>
      <c r="AA10" s="273"/>
      <c r="AB10" s="273"/>
      <c r="AC10" s="273"/>
      <c r="AD10" s="273"/>
      <c r="AE10" s="273"/>
      <c r="AF10" s="273"/>
      <c r="AG10" s="273"/>
      <c r="AH10" s="274"/>
      <c r="AI10" s="87"/>
      <c r="AJ10" s="88"/>
      <c r="AK10" s="89"/>
      <c r="AL10" s="89"/>
      <c r="AM10" s="89"/>
      <c r="AN10" s="89"/>
      <c r="AO10" s="81"/>
    </row>
    <row r="11" spans="1:41" ht="12" customHeight="1">
      <c r="A11" s="77"/>
      <c r="B11" s="275"/>
      <c r="C11" s="276"/>
      <c r="D11" s="277"/>
      <c r="E11" s="308"/>
      <c r="F11" s="309"/>
      <c r="G11" s="309"/>
      <c r="H11" s="309"/>
      <c r="I11" s="309"/>
      <c r="J11" s="309"/>
      <c r="K11" s="309"/>
      <c r="L11" s="309"/>
      <c r="M11" s="309"/>
      <c r="N11" s="310"/>
      <c r="O11" s="61"/>
      <c r="P11" s="61"/>
      <c r="Q11" s="272"/>
      <c r="R11" s="273"/>
      <c r="S11" s="273"/>
      <c r="T11" s="273"/>
      <c r="U11" s="274"/>
      <c r="V11" s="272"/>
      <c r="W11" s="273"/>
      <c r="X11" s="273"/>
      <c r="Y11" s="273"/>
      <c r="Z11" s="273"/>
      <c r="AA11" s="273"/>
      <c r="AB11" s="273"/>
      <c r="AC11" s="273"/>
      <c r="AD11" s="273"/>
      <c r="AE11" s="273"/>
      <c r="AF11" s="273"/>
      <c r="AG11" s="273"/>
      <c r="AH11" s="274"/>
      <c r="AI11" s="87"/>
      <c r="AJ11" s="88"/>
      <c r="AK11" s="89"/>
      <c r="AL11" s="89"/>
      <c r="AM11" s="89"/>
      <c r="AN11" s="89"/>
      <c r="AO11" s="81"/>
    </row>
    <row r="12" spans="1:41" ht="12" customHeight="1">
      <c r="A12" s="77"/>
      <c r="B12" s="269" t="s">
        <v>24</v>
      </c>
      <c r="C12" s="270"/>
      <c r="D12" s="271"/>
      <c r="E12" s="302"/>
      <c r="F12" s="303"/>
      <c r="G12" s="303"/>
      <c r="H12" s="303"/>
      <c r="I12" s="303"/>
      <c r="J12" s="303"/>
      <c r="K12" s="303"/>
      <c r="L12" s="303"/>
      <c r="M12" s="303"/>
      <c r="N12" s="304"/>
      <c r="O12" s="61"/>
      <c r="P12" s="61"/>
      <c r="Q12" s="275"/>
      <c r="R12" s="276"/>
      <c r="S12" s="276"/>
      <c r="T12" s="276"/>
      <c r="U12" s="277"/>
      <c r="V12" s="275"/>
      <c r="W12" s="276"/>
      <c r="X12" s="276"/>
      <c r="Y12" s="276"/>
      <c r="Z12" s="276"/>
      <c r="AA12" s="276"/>
      <c r="AB12" s="276"/>
      <c r="AC12" s="276"/>
      <c r="AD12" s="276"/>
      <c r="AE12" s="276"/>
      <c r="AF12" s="276"/>
      <c r="AG12" s="276"/>
      <c r="AH12" s="277"/>
      <c r="AI12" s="87"/>
      <c r="AJ12" s="88"/>
      <c r="AK12" s="89"/>
      <c r="AL12" s="89"/>
      <c r="AM12" s="89"/>
      <c r="AN12" s="89"/>
      <c r="AO12" s="81"/>
    </row>
    <row r="13" spans="1:41" ht="12" customHeight="1">
      <c r="A13" s="77"/>
      <c r="B13" s="272"/>
      <c r="C13" s="273"/>
      <c r="D13" s="274"/>
      <c r="E13" s="305"/>
      <c r="F13" s="306"/>
      <c r="G13" s="306"/>
      <c r="H13" s="306"/>
      <c r="I13" s="306"/>
      <c r="J13" s="306"/>
      <c r="K13" s="306"/>
      <c r="L13" s="306"/>
      <c r="M13" s="306"/>
      <c r="N13" s="307"/>
      <c r="O13" s="61"/>
      <c r="P13" s="61"/>
      <c r="Q13" s="278" t="s">
        <v>5</v>
      </c>
      <c r="R13" s="279"/>
      <c r="S13" s="279"/>
      <c r="T13" s="279"/>
      <c r="U13" s="280"/>
      <c r="V13" s="296">
        <f>'明細書１'!V13</f>
      </c>
      <c r="W13" s="297"/>
      <c r="X13" s="297"/>
      <c r="Y13" s="297"/>
      <c r="Z13" s="297"/>
      <c r="AA13" s="297"/>
      <c r="AB13" s="297"/>
      <c r="AC13" s="297"/>
      <c r="AD13" s="297"/>
      <c r="AE13" s="297"/>
      <c r="AF13" s="297"/>
      <c r="AG13" s="297"/>
      <c r="AH13" s="298"/>
      <c r="AI13" s="87"/>
      <c r="AJ13" s="88"/>
      <c r="AK13" s="89"/>
      <c r="AL13" s="89"/>
      <c r="AM13" s="89"/>
      <c r="AN13" s="89"/>
      <c r="AO13" s="81"/>
    </row>
    <row r="14" spans="1:41" ht="12" customHeight="1">
      <c r="A14" s="77"/>
      <c r="B14" s="275"/>
      <c r="C14" s="276"/>
      <c r="D14" s="277"/>
      <c r="E14" s="308"/>
      <c r="F14" s="309"/>
      <c r="G14" s="309"/>
      <c r="H14" s="309"/>
      <c r="I14" s="309"/>
      <c r="J14" s="309"/>
      <c r="K14" s="309"/>
      <c r="L14" s="309"/>
      <c r="M14" s="309"/>
      <c r="N14" s="310"/>
      <c r="O14" s="61"/>
      <c r="P14" s="61"/>
      <c r="Q14" s="281"/>
      <c r="R14" s="282"/>
      <c r="S14" s="282"/>
      <c r="T14" s="282"/>
      <c r="U14" s="283"/>
      <c r="V14" s="299"/>
      <c r="W14" s="300"/>
      <c r="X14" s="300"/>
      <c r="Y14" s="300"/>
      <c r="Z14" s="300"/>
      <c r="AA14" s="300"/>
      <c r="AB14" s="300"/>
      <c r="AC14" s="300"/>
      <c r="AD14" s="300"/>
      <c r="AE14" s="300"/>
      <c r="AF14" s="300"/>
      <c r="AG14" s="300"/>
      <c r="AH14" s="301"/>
      <c r="AI14" s="87"/>
      <c r="AJ14" s="88"/>
      <c r="AK14" s="89"/>
      <c r="AL14" s="89"/>
      <c r="AM14" s="89"/>
      <c r="AN14" s="89"/>
      <c r="AO14" s="81"/>
    </row>
    <row r="15" spans="1:41" ht="15.75" customHeight="1">
      <c r="A15" s="77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61"/>
      <c r="P15" s="61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90"/>
      <c r="AI15" s="73"/>
      <c r="AJ15" s="91"/>
      <c r="AK15" s="92"/>
      <c r="AL15" s="92"/>
      <c r="AM15" s="92"/>
      <c r="AN15" s="92"/>
      <c r="AO15" s="81"/>
    </row>
    <row r="16" spans="1:41" ht="19.5" customHeight="1">
      <c r="A16" s="77"/>
      <c r="B16" s="287" t="s">
        <v>31</v>
      </c>
      <c r="C16" s="93" t="s">
        <v>52</v>
      </c>
      <c r="D16" s="319" t="s">
        <v>53</v>
      </c>
      <c r="E16" s="264"/>
      <c r="F16" s="264"/>
      <c r="G16" s="264"/>
      <c r="H16" s="264"/>
      <c r="I16" s="264"/>
      <c r="J16" s="264"/>
      <c r="K16" s="264"/>
      <c r="L16" s="264"/>
      <c r="M16" s="264"/>
      <c r="N16" s="264"/>
      <c r="O16" s="264"/>
      <c r="P16" s="264"/>
      <c r="Q16" s="264"/>
      <c r="R16" s="265"/>
      <c r="S16" s="263" t="s">
        <v>22</v>
      </c>
      <c r="T16" s="264"/>
      <c r="U16" s="264"/>
      <c r="V16" s="265"/>
      <c r="W16" s="263" t="s">
        <v>38</v>
      </c>
      <c r="X16" s="264"/>
      <c r="Y16" s="264"/>
      <c r="Z16" s="265"/>
      <c r="AA16" s="263" t="s">
        <v>46</v>
      </c>
      <c r="AB16" s="264"/>
      <c r="AC16" s="264"/>
      <c r="AD16" s="264"/>
      <c r="AE16" s="265"/>
      <c r="AF16" s="263" t="s">
        <v>51</v>
      </c>
      <c r="AG16" s="264"/>
      <c r="AH16" s="265"/>
      <c r="AI16" s="94"/>
      <c r="AJ16" s="95"/>
      <c r="AK16" s="96"/>
      <c r="AL16" s="97"/>
      <c r="AM16" s="97"/>
      <c r="AN16" s="97"/>
      <c r="AO16" s="81"/>
    </row>
    <row r="17" spans="1:41" ht="24" customHeight="1">
      <c r="A17" s="77"/>
      <c r="B17" s="288"/>
      <c r="C17" s="49"/>
      <c r="D17" s="290">
        <f>IF(C17="","",VLOOKUP(C17,サービスコード!B:D,2,FALSE))</f>
      </c>
      <c r="E17" s="291"/>
      <c r="F17" s="291"/>
      <c r="G17" s="291"/>
      <c r="H17" s="291"/>
      <c r="I17" s="291"/>
      <c r="J17" s="291"/>
      <c r="K17" s="291"/>
      <c r="L17" s="291"/>
      <c r="M17" s="291"/>
      <c r="N17" s="291"/>
      <c r="O17" s="291"/>
      <c r="P17" s="291"/>
      <c r="Q17" s="291"/>
      <c r="R17" s="292"/>
      <c r="S17" s="293">
        <f>IF(C17="","",VLOOKUP(C17,サービスコード!B:D,3,FALSE))</f>
      </c>
      <c r="T17" s="294"/>
      <c r="U17" s="294"/>
      <c r="V17" s="295"/>
      <c r="W17" s="284"/>
      <c r="X17" s="285"/>
      <c r="Y17" s="285"/>
      <c r="Z17" s="286"/>
      <c r="AA17" s="311">
        <f>IF(C17="","",S17*W17)</f>
      </c>
      <c r="AB17" s="312"/>
      <c r="AC17" s="312"/>
      <c r="AD17" s="312"/>
      <c r="AE17" s="313"/>
      <c r="AF17" s="244"/>
      <c r="AG17" s="245"/>
      <c r="AH17" s="246"/>
      <c r="AI17" s="125">
        <f aca="true" t="shared" si="0" ref="AI17:AI30">IF(COUNTIF(C$17:C$30,C17)&gt;1,"★同じサービスコードは一行にまとめてください。","")</f>
      </c>
      <c r="AJ17" s="88"/>
      <c r="AK17" s="89"/>
      <c r="AL17" s="89"/>
      <c r="AM17" s="89"/>
      <c r="AN17" s="89"/>
      <c r="AO17" s="81"/>
    </row>
    <row r="18" spans="1:41" ht="24" customHeight="1">
      <c r="A18" s="77"/>
      <c r="B18" s="288"/>
      <c r="C18" s="49"/>
      <c r="D18" s="290">
        <f>IF(C18="","",VLOOKUP(C18,サービスコード!B:D,2,FALSE))</f>
      </c>
      <c r="E18" s="291"/>
      <c r="F18" s="291"/>
      <c r="G18" s="291"/>
      <c r="H18" s="291"/>
      <c r="I18" s="291"/>
      <c r="J18" s="291"/>
      <c r="K18" s="291"/>
      <c r="L18" s="291"/>
      <c r="M18" s="291"/>
      <c r="N18" s="291"/>
      <c r="O18" s="291"/>
      <c r="P18" s="291"/>
      <c r="Q18" s="291"/>
      <c r="R18" s="292"/>
      <c r="S18" s="293">
        <f>IF(C18="","",VLOOKUP(C18,サービスコード!B:D,3,FALSE))</f>
      </c>
      <c r="T18" s="294"/>
      <c r="U18" s="294"/>
      <c r="V18" s="295"/>
      <c r="W18" s="284"/>
      <c r="X18" s="285"/>
      <c r="Y18" s="285"/>
      <c r="Z18" s="286"/>
      <c r="AA18" s="311">
        <f aca="true" t="shared" si="1" ref="AA18:AA30">IF(C18="","",S18*W18)</f>
      </c>
      <c r="AB18" s="312"/>
      <c r="AC18" s="312"/>
      <c r="AD18" s="312"/>
      <c r="AE18" s="313"/>
      <c r="AF18" s="244"/>
      <c r="AG18" s="245"/>
      <c r="AH18" s="246"/>
      <c r="AI18" s="125">
        <f t="shared" si="0"/>
      </c>
      <c r="AJ18" s="99"/>
      <c r="AK18" s="100"/>
      <c r="AL18" s="100"/>
      <c r="AM18" s="100"/>
      <c r="AN18" s="100"/>
      <c r="AO18" s="81"/>
    </row>
    <row r="19" spans="1:41" ht="24" customHeight="1">
      <c r="A19" s="77"/>
      <c r="B19" s="288"/>
      <c r="C19" s="49"/>
      <c r="D19" s="290">
        <f>IF(C19="","",VLOOKUP(C19,サービスコード!B:D,2,FALSE))</f>
      </c>
      <c r="E19" s="291"/>
      <c r="F19" s="291"/>
      <c r="G19" s="291"/>
      <c r="H19" s="291"/>
      <c r="I19" s="291"/>
      <c r="J19" s="291"/>
      <c r="K19" s="291"/>
      <c r="L19" s="291"/>
      <c r="M19" s="291"/>
      <c r="N19" s="291"/>
      <c r="O19" s="291"/>
      <c r="P19" s="291"/>
      <c r="Q19" s="291"/>
      <c r="R19" s="292"/>
      <c r="S19" s="293">
        <f>IF(C19="","",VLOOKUP(C19,サービスコード!B:D,3,FALSE))</f>
      </c>
      <c r="T19" s="294"/>
      <c r="U19" s="294"/>
      <c r="V19" s="295"/>
      <c r="W19" s="284"/>
      <c r="X19" s="285"/>
      <c r="Y19" s="285"/>
      <c r="Z19" s="286"/>
      <c r="AA19" s="311">
        <f t="shared" si="1"/>
      </c>
      <c r="AB19" s="312"/>
      <c r="AC19" s="312"/>
      <c r="AD19" s="312"/>
      <c r="AE19" s="313"/>
      <c r="AF19" s="244"/>
      <c r="AG19" s="245"/>
      <c r="AH19" s="246"/>
      <c r="AI19" s="125">
        <f t="shared" si="0"/>
      </c>
      <c r="AJ19" s="99"/>
      <c r="AK19" s="100"/>
      <c r="AL19" s="100"/>
      <c r="AM19" s="100"/>
      <c r="AN19" s="100"/>
      <c r="AO19" s="81"/>
    </row>
    <row r="20" spans="1:41" ht="24" customHeight="1">
      <c r="A20" s="77"/>
      <c r="B20" s="288"/>
      <c r="C20" s="49"/>
      <c r="D20" s="290">
        <f>IF(C20="","",VLOOKUP(C20,サービスコード!B:D,2,FALSE))</f>
      </c>
      <c r="E20" s="291"/>
      <c r="F20" s="291"/>
      <c r="G20" s="291"/>
      <c r="H20" s="291"/>
      <c r="I20" s="291"/>
      <c r="J20" s="291"/>
      <c r="K20" s="291"/>
      <c r="L20" s="291"/>
      <c r="M20" s="291"/>
      <c r="N20" s="291"/>
      <c r="O20" s="291"/>
      <c r="P20" s="291"/>
      <c r="Q20" s="291"/>
      <c r="R20" s="292"/>
      <c r="S20" s="293">
        <f>IF(C20="","",VLOOKUP(C20,サービスコード!B:D,3,FALSE))</f>
      </c>
      <c r="T20" s="294"/>
      <c r="U20" s="294"/>
      <c r="V20" s="295"/>
      <c r="W20" s="284"/>
      <c r="X20" s="285"/>
      <c r="Y20" s="285"/>
      <c r="Z20" s="286"/>
      <c r="AA20" s="311">
        <f t="shared" si="1"/>
      </c>
      <c r="AB20" s="312"/>
      <c r="AC20" s="312"/>
      <c r="AD20" s="312"/>
      <c r="AE20" s="313"/>
      <c r="AF20" s="244"/>
      <c r="AG20" s="245"/>
      <c r="AH20" s="246"/>
      <c r="AI20" s="125">
        <f t="shared" si="0"/>
      </c>
      <c r="AJ20" s="99"/>
      <c r="AK20" s="100"/>
      <c r="AL20" s="100"/>
      <c r="AM20" s="100"/>
      <c r="AN20" s="100"/>
      <c r="AO20" s="81"/>
    </row>
    <row r="21" spans="1:41" ht="24" customHeight="1">
      <c r="A21" s="77"/>
      <c r="B21" s="288"/>
      <c r="C21" s="49"/>
      <c r="D21" s="290">
        <f>IF(C21="","",VLOOKUP(C21,サービスコード!B:D,2,FALSE))</f>
      </c>
      <c r="E21" s="291"/>
      <c r="F21" s="291"/>
      <c r="G21" s="291"/>
      <c r="H21" s="291"/>
      <c r="I21" s="291"/>
      <c r="J21" s="291"/>
      <c r="K21" s="291"/>
      <c r="L21" s="291"/>
      <c r="M21" s="291"/>
      <c r="N21" s="291"/>
      <c r="O21" s="291"/>
      <c r="P21" s="291"/>
      <c r="Q21" s="291"/>
      <c r="R21" s="292"/>
      <c r="S21" s="293">
        <f>IF(C21="","",VLOOKUP(C21,サービスコード!B:D,3,FALSE))</f>
      </c>
      <c r="T21" s="294"/>
      <c r="U21" s="294"/>
      <c r="V21" s="295"/>
      <c r="W21" s="284"/>
      <c r="X21" s="285"/>
      <c r="Y21" s="285"/>
      <c r="Z21" s="286"/>
      <c r="AA21" s="311">
        <f t="shared" si="1"/>
      </c>
      <c r="AB21" s="312"/>
      <c r="AC21" s="312"/>
      <c r="AD21" s="312"/>
      <c r="AE21" s="313"/>
      <c r="AF21" s="244"/>
      <c r="AG21" s="245"/>
      <c r="AH21" s="246"/>
      <c r="AI21" s="125">
        <f t="shared" si="0"/>
      </c>
      <c r="AJ21" s="99"/>
      <c r="AK21" s="100"/>
      <c r="AL21" s="100"/>
      <c r="AM21" s="100"/>
      <c r="AN21" s="100"/>
      <c r="AO21" s="81"/>
    </row>
    <row r="22" spans="1:41" ht="24" customHeight="1">
      <c r="A22" s="77"/>
      <c r="B22" s="288"/>
      <c r="C22" s="49"/>
      <c r="D22" s="290">
        <f>IF(C22="","",VLOOKUP(C22,サービスコード!B:D,2,FALSE))</f>
      </c>
      <c r="E22" s="291"/>
      <c r="F22" s="291"/>
      <c r="G22" s="291"/>
      <c r="H22" s="291"/>
      <c r="I22" s="291"/>
      <c r="J22" s="291"/>
      <c r="K22" s="291"/>
      <c r="L22" s="291"/>
      <c r="M22" s="291"/>
      <c r="N22" s="291"/>
      <c r="O22" s="291"/>
      <c r="P22" s="291"/>
      <c r="Q22" s="291"/>
      <c r="R22" s="292"/>
      <c r="S22" s="293">
        <f>IF(C22="","",VLOOKUP(C22,サービスコード!B:D,3,FALSE))</f>
      </c>
      <c r="T22" s="294"/>
      <c r="U22" s="294"/>
      <c r="V22" s="295"/>
      <c r="W22" s="284"/>
      <c r="X22" s="285"/>
      <c r="Y22" s="285"/>
      <c r="Z22" s="286"/>
      <c r="AA22" s="311">
        <f t="shared" si="1"/>
      </c>
      <c r="AB22" s="312"/>
      <c r="AC22" s="312"/>
      <c r="AD22" s="312"/>
      <c r="AE22" s="313"/>
      <c r="AF22" s="244"/>
      <c r="AG22" s="245"/>
      <c r="AH22" s="246"/>
      <c r="AI22" s="125">
        <f t="shared" si="0"/>
      </c>
      <c r="AJ22" s="99"/>
      <c r="AK22" s="100"/>
      <c r="AL22" s="100"/>
      <c r="AM22" s="100"/>
      <c r="AN22" s="100"/>
      <c r="AO22" s="81"/>
    </row>
    <row r="23" spans="1:41" ht="24" customHeight="1">
      <c r="A23" s="77"/>
      <c r="B23" s="288"/>
      <c r="C23" s="49"/>
      <c r="D23" s="290">
        <f>IF(C23="","",VLOOKUP(C23,サービスコード!B:D,2,FALSE))</f>
      </c>
      <c r="E23" s="291"/>
      <c r="F23" s="291"/>
      <c r="G23" s="291"/>
      <c r="H23" s="291"/>
      <c r="I23" s="291"/>
      <c r="J23" s="291"/>
      <c r="K23" s="291"/>
      <c r="L23" s="291"/>
      <c r="M23" s="291"/>
      <c r="N23" s="291"/>
      <c r="O23" s="291"/>
      <c r="P23" s="291"/>
      <c r="Q23" s="291"/>
      <c r="R23" s="292"/>
      <c r="S23" s="293">
        <f>IF(C23="","",VLOOKUP(C23,サービスコード!B:D,3,FALSE))</f>
      </c>
      <c r="T23" s="294"/>
      <c r="U23" s="294"/>
      <c r="V23" s="295"/>
      <c r="W23" s="284"/>
      <c r="X23" s="285"/>
      <c r="Y23" s="285"/>
      <c r="Z23" s="286"/>
      <c r="AA23" s="311">
        <f t="shared" si="1"/>
      </c>
      <c r="AB23" s="312"/>
      <c r="AC23" s="312"/>
      <c r="AD23" s="312"/>
      <c r="AE23" s="313"/>
      <c r="AF23" s="244"/>
      <c r="AG23" s="245"/>
      <c r="AH23" s="246"/>
      <c r="AI23" s="125">
        <f t="shared" si="0"/>
      </c>
      <c r="AJ23" s="99"/>
      <c r="AK23" s="100"/>
      <c r="AL23" s="100"/>
      <c r="AM23" s="100"/>
      <c r="AN23" s="100"/>
      <c r="AO23" s="81"/>
    </row>
    <row r="24" spans="1:41" ht="24" customHeight="1">
      <c r="A24" s="77"/>
      <c r="B24" s="288"/>
      <c r="C24" s="49"/>
      <c r="D24" s="290">
        <f>IF(C24="","",VLOOKUP(C24,サービスコード!B:D,2,FALSE))</f>
      </c>
      <c r="E24" s="291"/>
      <c r="F24" s="291"/>
      <c r="G24" s="291"/>
      <c r="H24" s="291"/>
      <c r="I24" s="291"/>
      <c r="J24" s="291"/>
      <c r="K24" s="291"/>
      <c r="L24" s="291"/>
      <c r="M24" s="291"/>
      <c r="N24" s="291"/>
      <c r="O24" s="291"/>
      <c r="P24" s="291"/>
      <c r="Q24" s="291"/>
      <c r="R24" s="292"/>
      <c r="S24" s="293">
        <f>IF(C24="","",VLOOKUP(C24,サービスコード!B:D,3,FALSE))</f>
      </c>
      <c r="T24" s="294"/>
      <c r="U24" s="294"/>
      <c r="V24" s="295"/>
      <c r="W24" s="284"/>
      <c r="X24" s="285"/>
      <c r="Y24" s="285"/>
      <c r="Z24" s="286"/>
      <c r="AA24" s="311">
        <f t="shared" si="1"/>
      </c>
      <c r="AB24" s="312"/>
      <c r="AC24" s="312"/>
      <c r="AD24" s="312"/>
      <c r="AE24" s="313"/>
      <c r="AF24" s="244"/>
      <c r="AG24" s="245"/>
      <c r="AH24" s="246"/>
      <c r="AI24" s="125">
        <f t="shared" si="0"/>
      </c>
      <c r="AJ24" s="99"/>
      <c r="AK24" s="100"/>
      <c r="AL24" s="100"/>
      <c r="AM24" s="100"/>
      <c r="AN24" s="100"/>
      <c r="AO24" s="81"/>
    </row>
    <row r="25" spans="1:41" ht="24" customHeight="1">
      <c r="A25" s="77"/>
      <c r="B25" s="288"/>
      <c r="C25" s="49"/>
      <c r="D25" s="290">
        <f>IF(C25="","",VLOOKUP(C25,サービスコード!B:D,2,FALSE))</f>
      </c>
      <c r="E25" s="291"/>
      <c r="F25" s="291"/>
      <c r="G25" s="291"/>
      <c r="H25" s="291"/>
      <c r="I25" s="291"/>
      <c r="J25" s="291"/>
      <c r="K25" s="291"/>
      <c r="L25" s="291"/>
      <c r="M25" s="291"/>
      <c r="N25" s="291"/>
      <c r="O25" s="291"/>
      <c r="P25" s="291"/>
      <c r="Q25" s="291"/>
      <c r="R25" s="292"/>
      <c r="S25" s="293">
        <f>IF(C25="","",VLOOKUP(C25,サービスコード!B:D,3,FALSE))</f>
      </c>
      <c r="T25" s="294"/>
      <c r="U25" s="294"/>
      <c r="V25" s="295"/>
      <c r="W25" s="284"/>
      <c r="X25" s="285"/>
      <c r="Y25" s="285"/>
      <c r="Z25" s="286"/>
      <c r="AA25" s="311">
        <f t="shared" si="1"/>
      </c>
      <c r="AB25" s="312"/>
      <c r="AC25" s="312"/>
      <c r="AD25" s="312"/>
      <c r="AE25" s="313"/>
      <c r="AF25" s="244"/>
      <c r="AG25" s="245"/>
      <c r="AH25" s="246"/>
      <c r="AI25" s="125">
        <f t="shared" si="0"/>
      </c>
      <c r="AJ25" s="99"/>
      <c r="AK25" s="100"/>
      <c r="AL25" s="100"/>
      <c r="AM25" s="100"/>
      <c r="AN25" s="100"/>
      <c r="AO25" s="81"/>
    </row>
    <row r="26" spans="1:41" ht="24" customHeight="1">
      <c r="A26" s="77"/>
      <c r="B26" s="288"/>
      <c r="C26" s="49"/>
      <c r="D26" s="290">
        <f>IF(C26="","",VLOOKUP(C26,サービスコード!B:D,2,FALSE))</f>
      </c>
      <c r="E26" s="291"/>
      <c r="F26" s="291"/>
      <c r="G26" s="291"/>
      <c r="H26" s="291"/>
      <c r="I26" s="291"/>
      <c r="J26" s="291"/>
      <c r="K26" s="291"/>
      <c r="L26" s="291"/>
      <c r="M26" s="291"/>
      <c r="N26" s="291"/>
      <c r="O26" s="291"/>
      <c r="P26" s="291"/>
      <c r="Q26" s="291"/>
      <c r="R26" s="292"/>
      <c r="S26" s="293">
        <f>IF(C26="","",VLOOKUP(C26,サービスコード!B:D,3,FALSE))</f>
      </c>
      <c r="T26" s="294"/>
      <c r="U26" s="294"/>
      <c r="V26" s="295"/>
      <c r="W26" s="284"/>
      <c r="X26" s="285"/>
      <c r="Y26" s="285"/>
      <c r="Z26" s="286"/>
      <c r="AA26" s="311">
        <f t="shared" si="1"/>
      </c>
      <c r="AB26" s="312"/>
      <c r="AC26" s="312"/>
      <c r="AD26" s="312"/>
      <c r="AE26" s="313"/>
      <c r="AF26" s="244"/>
      <c r="AG26" s="245"/>
      <c r="AH26" s="246"/>
      <c r="AI26" s="125">
        <f t="shared" si="0"/>
      </c>
      <c r="AJ26" s="99"/>
      <c r="AK26" s="100"/>
      <c r="AL26" s="100"/>
      <c r="AM26" s="100"/>
      <c r="AN26" s="100"/>
      <c r="AO26" s="81"/>
    </row>
    <row r="27" spans="1:41" ht="24" customHeight="1">
      <c r="A27" s="77"/>
      <c r="B27" s="288"/>
      <c r="C27" s="49"/>
      <c r="D27" s="290">
        <f>IF(C27="","",VLOOKUP(C27,サービスコード!B:D,2,FALSE))</f>
      </c>
      <c r="E27" s="291"/>
      <c r="F27" s="291"/>
      <c r="G27" s="291"/>
      <c r="H27" s="291"/>
      <c r="I27" s="291"/>
      <c r="J27" s="291"/>
      <c r="K27" s="291"/>
      <c r="L27" s="291"/>
      <c r="M27" s="291"/>
      <c r="N27" s="291"/>
      <c r="O27" s="291"/>
      <c r="P27" s="291"/>
      <c r="Q27" s="291"/>
      <c r="R27" s="292"/>
      <c r="S27" s="293">
        <f>IF(C27="","",VLOOKUP(C27,サービスコード!B:D,3,FALSE))</f>
      </c>
      <c r="T27" s="294"/>
      <c r="U27" s="294"/>
      <c r="V27" s="295"/>
      <c r="W27" s="284"/>
      <c r="X27" s="285"/>
      <c r="Y27" s="285"/>
      <c r="Z27" s="286"/>
      <c r="AA27" s="311">
        <f t="shared" si="1"/>
      </c>
      <c r="AB27" s="312"/>
      <c r="AC27" s="312"/>
      <c r="AD27" s="312"/>
      <c r="AE27" s="313"/>
      <c r="AF27" s="244"/>
      <c r="AG27" s="245"/>
      <c r="AH27" s="246"/>
      <c r="AI27" s="125">
        <f t="shared" si="0"/>
      </c>
      <c r="AJ27" s="99"/>
      <c r="AK27" s="100"/>
      <c r="AL27" s="100"/>
      <c r="AM27" s="100"/>
      <c r="AN27" s="100"/>
      <c r="AO27" s="81"/>
    </row>
    <row r="28" spans="1:41" ht="24" customHeight="1">
      <c r="A28" s="77"/>
      <c r="B28" s="288"/>
      <c r="C28" s="49"/>
      <c r="D28" s="290">
        <f>IF(C28="","",VLOOKUP(C28,サービスコード!B:D,2,FALSE))</f>
      </c>
      <c r="E28" s="291"/>
      <c r="F28" s="291"/>
      <c r="G28" s="291"/>
      <c r="H28" s="291"/>
      <c r="I28" s="291"/>
      <c r="J28" s="291"/>
      <c r="K28" s="291"/>
      <c r="L28" s="291"/>
      <c r="M28" s="291"/>
      <c r="N28" s="291"/>
      <c r="O28" s="291"/>
      <c r="P28" s="291"/>
      <c r="Q28" s="291"/>
      <c r="R28" s="292"/>
      <c r="S28" s="293">
        <f>IF(C28="","",VLOOKUP(C28,サービスコード!B:D,3,FALSE))</f>
      </c>
      <c r="T28" s="294"/>
      <c r="U28" s="294"/>
      <c r="V28" s="295"/>
      <c r="W28" s="284"/>
      <c r="X28" s="285"/>
      <c r="Y28" s="285"/>
      <c r="Z28" s="286"/>
      <c r="AA28" s="311">
        <f t="shared" si="1"/>
      </c>
      <c r="AB28" s="312"/>
      <c r="AC28" s="312"/>
      <c r="AD28" s="312"/>
      <c r="AE28" s="313"/>
      <c r="AF28" s="244"/>
      <c r="AG28" s="245"/>
      <c r="AH28" s="246"/>
      <c r="AI28" s="125">
        <f t="shared" si="0"/>
      </c>
      <c r="AJ28" s="99"/>
      <c r="AK28" s="100"/>
      <c r="AL28" s="100"/>
      <c r="AM28" s="100"/>
      <c r="AN28" s="100"/>
      <c r="AO28" s="81"/>
    </row>
    <row r="29" spans="1:41" ht="24" customHeight="1">
      <c r="A29" s="77"/>
      <c r="B29" s="288"/>
      <c r="C29" s="49"/>
      <c r="D29" s="290">
        <f>IF(C29="","",VLOOKUP(C29,サービスコード!B:D,2,FALSE))</f>
      </c>
      <c r="E29" s="291"/>
      <c r="F29" s="291"/>
      <c r="G29" s="291"/>
      <c r="H29" s="291"/>
      <c r="I29" s="291"/>
      <c r="J29" s="291"/>
      <c r="K29" s="291"/>
      <c r="L29" s="291"/>
      <c r="M29" s="291"/>
      <c r="N29" s="291"/>
      <c r="O29" s="291"/>
      <c r="P29" s="291"/>
      <c r="Q29" s="291"/>
      <c r="R29" s="292"/>
      <c r="S29" s="293">
        <f>IF(C29="","",VLOOKUP(C29,サービスコード!B:D,3,FALSE))</f>
      </c>
      <c r="T29" s="294"/>
      <c r="U29" s="294"/>
      <c r="V29" s="295"/>
      <c r="W29" s="284"/>
      <c r="X29" s="285"/>
      <c r="Y29" s="285"/>
      <c r="Z29" s="286"/>
      <c r="AA29" s="311">
        <f t="shared" si="1"/>
      </c>
      <c r="AB29" s="312"/>
      <c r="AC29" s="312"/>
      <c r="AD29" s="312"/>
      <c r="AE29" s="313"/>
      <c r="AF29" s="244"/>
      <c r="AG29" s="245"/>
      <c r="AH29" s="246"/>
      <c r="AI29" s="125">
        <f t="shared" si="0"/>
      </c>
      <c r="AJ29" s="99"/>
      <c r="AK29" s="100"/>
      <c r="AL29" s="100"/>
      <c r="AM29" s="100"/>
      <c r="AN29" s="100"/>
      <c r="AO29" s="81"/>
    </row>
    <row r="30" spans="1:41" ht="24" customHeight="1" thickBot="1">
      <c r="A30" s="77"/>
      <c r="B30" s="288"/>
      <c r="C30" s="49"/>
      <c r="D30" s="290">
        <f>IF(C30="","",VLOOKUP(C30,サービスコード!B:D,2,FALSE))</f>
      </c>
      <c r="E30" s="291"/>
      <c r="F30" s="291"/>
      <c r="G30" s="291"/>
      <c r="H30" s="291"/>
      <c r="I30" s="291"/>
      <c r="J30" s="291"/>
      <c r="K30" s="291"/>
      <c r="L30" s="291"/>
      <c r="M30" s="291"/>
      <c r="N30" s="291"/>
      <c r="O30" s="291"/>
      <c r="P30" s="291"/>
      <c r="Q30" s="291"/>
      <c r="R30" s="292"/>
      <c r="S30" s="293">
        <f>IF(C30="","",VLOOKUP(C30,サービスコード!B:D,3,FALSE))</f>
      </c>
      <c r="T30" s="294"/>
      <c r="U30" s="294"/>
      <c r="V30" s="295"/>
      <c r="W30" s="284"/>
      <c r="X30" s="285"/>
      <c r="Y30" s="285"/>
      <c r="Z30" s="286"/>
      <c r="AA30" s="311">
        <f t="shared" si="1"/>
      </c>
      <c r="AB30" s="312"/>
      <c r="AC30" s="312"/>
      <c r="AD30" s="312"/>
      <c r="AE30" s="313"/>
      <c r="AF30" s="247"/>
      <c r="AG30" s="248"/>
      <c r="AH30" s="249"/>
      <c r="AI30" s="125">
        <f t="shared" si="0"/>
      </c>
      <c r="AJ30" s="99"/>
      <c r="AK30" s="100"/>
      <c r="AL30" s="100"/>
      <c r="AM30" s="100"/>
      <c r="AN30" s="100"/>
      <c r="AO30" s="81"/>
    </row>
    <row r="31" spans="1:41" ht="26.25" customHeight="1" thickTop="1">
      <c r="A31" s="68"/>
      <c r="B31" s="289"/>
      <c r="C31" s="316" t="s">
        <v>55</v>
      </c>
      <c r="D31" s="317"/>
      <c r="E31" s="317"/>
      <c r="F31" s="317"/>
      <c r="G31" s="317"/>
      <c r="H31" s="317"/>
      <c r="I31" s="317"/>
      <c r="J31" s="317"/>
      <c r="K31" s="317"/>
      <c r="L31" s="317"/>
      <c r="M31" s="317"/>
      <c r="N31" s="317"/>
      <c r="O31" s="317"/>
      <c r="P31" s="317"/>
      <c r="Q31" s="317"/>
      <c r="R31" s="317"/>
      <c r="S31" s="317"/>
      <c r="T31" s="317"/>
      <c r="U31" s="317"/>
      <c r="V31" s="317"/>
      <c r="W31" s="317"/>
      <c r="X31" s="317"/>
      <c r="Y31" s="317"/>
      <c r="Z31" s="318"/>
      <c r="AA31" s="126" t="s">
        <v>32</v>
      </c>
      <c r="AB31" s="323">
        <f>SUM(AA17:AE30)</f>
        <v>0</v>
      </c>
      <c r="AC31" s="323"/>
      <c r="AD31" s="323"/>
      <c r="AE31" s="324"/>
      <c r="AF31" s="46"/>
      <c r="AG31" s="47"/>
      <c r="AH31" s="48"/>
      <c r="AI31" s="101"/>
      <c r="AJ31" s="99"/>
      <c r="AK31" s="100"/>
      <c r="AL31" s="102"/>
      <c r="AM31" s="102"/>
      <c r="AN31" s="102"/>
      <c r="AO31" s="81"/>
    </row>
    <row r="32" spans="1:41" ht="11.25" customHeight="1">
      <c r="A32" s="68"/>
      <c r="B32" s="103"/>
      <c r="C32" s="85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85"/>
      <c r="Z32" s="21"/>
      <c r="AA32" s="34"/>
      <c r="AB32" s="34"/>
      <c r="AC32" s="34"/>
      <c r="AD32" s="34"/>
      <c r="AE32" s="104"/>
      <c r="AF32" s="105"/>
      <c r="AG32" s="105"/>
      <c r="AH32" s="105"/>
      <c r="AI32" s="101"/>
      <c r="AJ32" s="99"/>
      <c r="AK32" s="100"/>
      <c r="AL32" s="102"/>
      <c r="AM32" s="102"/>
      <c r="AN32" s="102"/>
      <c r="AO32" s="81"/>
    </row>
    <row r="33" spans="1:41" ht="11.25" customHeight="1">
      <c r="A33" s="68"/>
      <c r="B33" s="79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9"/>
      <c r="AI33" s="106"/>
      <c r="AJ33" s="107"/>
      <c r="AK33" s="79"/>
      <c r="AL33" s="108"/>
      <c r="AM33" s="108"/>
      <c r="AN33" s="108"/>
      <c r="AO33" s="81"/>
    </row>
    <row r="34" spans="1:41" ht="19.5" customHeight="1">
      <c r="A34" s="68"/>
      <c r="B34" s="320"/>
      <c r="C34" s="61"/>
      <c r="D34" s="326" t="s">
        <v>54</v>
      </c>
      <c r="E34" s="326"/>
      <c r="F34" s="326"/>
      <c r="G34" s="326"/>
      <c r="H34" s="326"/>
      <c r="I34" s="326"/>
      <c r="J34" s="326"/>
      <c r="K34" s="326"/>
      <c r="L34" s="326"/>
      <c r="M34" s="326"/>
      <c r="N34" s="326"/>
      <c r="O34" s="326"/>
      <c r="P34" s="326"/>
      <c r="Q34" s="326"/>
      <c r="R34" s="326"/>
      <c r="S34" s="326"/>
      <c r="T34" s="326"/>
      <c r="U34" s="326"/>
      <c r="V34" s="326"/>
      <c r="W34" s="326"/>
      <c r="X34" s="326"/>
      <c r="Y34" s="326"/>
      <c r="Z34" s="263" t="s">
        <v>4</v>
      </c>
      <c r="AA34" s="322"/>
      <c r="AB34" s="322"/>
      <c r="AC34" s="322"/>
      <c r="AD34" s="322"/>
      <c r="AE34" s="262"/>
      <c r="AF34" s="263" t="s">
        <v>51</v>
      </c>
      <c r="AG34" s="264"/>
      <c r="AH34" s="265"/>
      <c r="AI34" s="83"/>
      <c r="AJ34" s="109"/>
      <c r="AK34" s="110"/>
      <c r="AL34" s="111"/>
      <c r="AM34" s="111"/>
      <c r="AN34" s="111"/>
      <c r="AO34" s="81"/>
    </row>
    <row r="35" spans="1:41" ht="26.25" customHeight="1">
      <c r="A35" s="68"/>
      <c r="B35" s="321"/>
      <c r="C35" s="61"/>
      <c r="D35" s="327" t="s">
        <v>240</v>
      </c>
      <c r="E35" s="328"/>
      <c r="F35" s="328"/>
      <c r="G35" s="328"/>
      <c r="H35" s="328"/>
      <c r="I35" s="328"/>
      <c r="J35" s="325"/>
      <c r="K35" s="325"/>
      <c r="L35" s="325"/>
      <c r="M35" s="128" t="s">
        <v>256</v>
      </c>
      <c r="N35" s="122"/>
      <c r="O35" s="128"/>
      <c r="P35" s="129"/>
      <c r="Q35" s="128"/>
      <c r="R35" s="329" t="s">
        <v>257</v>
      </c>
      <c r="S35" s="329"/>
      <c r="T35" s="329"/>
      <c r="U35" s="329"/>
      <c r="V35" s="329"/>
      <c r="W35" s="329"/>
      <c r="X35" s="329"/>
      <c r="Y35" s="330"/>
      <c r="Z35" s="127" t="s">
        <v>40</v>
      </c>
      <c r="AA35" s="338">
        <f>ROUNDUP(AB31*J35%,0)</f>
        <v>0</v>
      </c>
      <c r="AB35" s="338"/>
      <c r="AC35" s="338"/>
      <c r="AD35" s="338"/>
      <c r="AE35" s="339"/>
      <c r="AF35" s="113"/>
      <c r="AG35" s="112"/>
      <c r="AH35" s="114"/>
      <c r="AI35" s="98"/>
      <c r="AJ35" s="99"/>
      <c r="AK35" s="100"/>
      <c r="AL35" s="102"/>
      <c r="AM35" s="102"/>
      <c r="AN35" s="102"/>
      <c r="AO35" s="81"/>
    </row>
    <row r="36" spans="1:42" ht="18.75" customHeight="1">
      <c r="A36" s="6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80"/>
      <c r="AJ36" s="77"/>
      <c r="AK36" s="78"/>
      <c r="AL36" s="81"/>
      <c r="AM36" s="81"/>
      <c r="AN36" s="81"/>
      <c r="AO36" s="63"/>
      <c r="AP36" s="64" t="s">
        <v>237</v>
      </c>
    </row>
    <row r="37" spans="1:42" ht="26.25" customHeight="1">
      <c r="A37" s="68"/>
      <c r="B37" s="115"/>
      <c r="C37" s="115"/>
      <c r="D37" s="116"/>
      <c r="E37" s="117"/>
      <c r="F37" s="117"/>
      <c r="G37" s="117"/>
      <c r="H37" s="117"/>
      <c r="I37" s="117"/>
      <c r="J37" s="117"/>
      <c r="K37" s="116" t="s">
        <v>45</v>
      </c>
      <c r="L37" s="117"/>
      <c r="M37" s="117"/>
      <c r="N37" s="117"/>
      <c r="O37" s="117"/>
      <c r="P37" s="117"/>
      <c r="Q37" s="117"/>
      <c r="R37" s="118"/>
      <c r="S37" s="117"/>
      <c r="T37" s="117"/>
      <c r="U37" s="117"/>
      <c r="V37" s="117"/>
      <c r="W37" s="117"/>
      <c r="X37" s="118"/>
      <c r="Y37" s="50"/>
      <c r="Z37" s="311">
        <f>AB31-AA35</f>
        <v>0</v>
      </c>
      <c r="AA37" s="312"/>
      <c r="AB37" s="312"/>
      <c r="AC37" s="312"/>
      <c r="AD37" s="312"/>
      <c r="AE37" s="312"/>
      <c r="AF37" s="314" t="s">
        <v>0</v>
      </c>
      <c r="AG37" s="314"/>
      <c r="AH37" s="315"/>
      <c r="AI37" s="80"/>
      <c r="AJ37" s="77"/>
      <c r="AK37" s="78"/>
      <c r="AL37" s="81"/>
      <c r="AM37" s="81"/>
      <c r="AN37" s="81"/>
      <c r="AO37" s="63"/>
      <c r="AP37" s="119">
        <f>IF(Z37&gt;0,1,0)</f>
        <v>0</v>
      </c>
    </row>
    <row r="38" spans="1:41" ht="11.25" customHeight="1">
      <c r="A38" s="68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120"/>
      <c r="AJ38" s="68"/>
      <c r="AK38" s="61"/>
      <c r="AL38" s="63"/>
      <c r="AM38" s="63"/>
      <c r="AN38" s="63"/>
      <c r="AO38" s="63"/>
    </row>
    <row r="39" spans="1:41" ht="11.25" customHeight="1">
      <c r="A39" s="68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120"/>
      <c r="AJ39" s="68"/>
      <c r="AK39" s="61"/>
      <c r="AL39" s="63"/>
      <c r="AM39" s="63"/>
      <c r="AN39" s="63"/>
      <c r="AO39" s="63"/>
    </row>
    <row r="40" spans="1:42" ht="18.75" customHeight="1">
      <c r="A40" s="68"/>
      <c r="B40" s="61"/>
      <c r="C40" s="61"/>
      <c r="D40" s="85"/>
      <c r="E40" s="85"/>
      <c r="F40" s="85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331">
        <f>'請求書'!X13</f>
        <v>0</v>
      </c>
      <c r="T40" s="332"/>
      <c r="U40" s="332"/>
      <c r="V40" s="332"/>
      <c r="W40" s="332"/>
      <c r="X40" s="333"/>
      <c r="Y40" s="331" t="s">
        <v>2</v>
      </c>
      <c r="Z40" s="332"/>
      <c r="AA40" s="333"/>
      <c r="AB40" s="334"/>
      <c r="AC40" s="335"/>
      <c r="AD40" s="335"/>
      <c r="AE40" s="336"/>
      <c r="AF40" s="337" t="s">
        <v>3</v>
      </c>
      <c r="AG40" s="337"/>
      <c r="AH40" s="337"/>
      <c r="AI40" s="120"/>
      <c r="AJ40" s="68"/>
      <c r="AK40" s="61"/>
      <c r="AL40" s="63"/>
      <c r="AM40" s="63"/>
      <c r="AN40" s="81"/>
      <c r="AO40" s="81"/>
      <c r="AP40" s="81"/>
    </row>
    <row r="41" spans="1:41" ht="11.25" customHeight="1">
      <c r="A41" s="68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120"/>
      <c r="AJ41" s="68"/>
      <c r="AK41" s="61"/>
      <c r="AL41" s="63"/>
      <c r="AM41" s="63"/>
      <c r="AN41" s="63"/>
      <c r="AO41" s="63"/>
    </row>
    <row r="42" spans="1:41" ht="11.25" customHeight="1">
      <c r="A42" s="121"/>
      <c r="B42" s="122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2"/>
      <c r="AC42" s="122"/>
      <c r="AD42" s="122"/>
      <c r="AE42" s="122"/>
      <c r="AF42" s="122"/>
      <c r="AG42" s="122"/>
      <c r="AH42" s="122"/>
      <c r="AI42" s="123"/>
      <c r="AJ42" s="68"/>
      <c r="AK42" s="61"/>
      <c r="AL42" s="63"/>
      <c r="AM42" s="63"/>
      <c r="AN42" s="63"/>
      <c r="AO42" s="63"/>
    </row>
    <row r="43" spans="1:41" ht="12.75">
      <c r="A43" s="61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3"/>
      <c r="AM43" s="63"/>
      <c r="AN43" s="63"/>
      <c r="AO43" s="63"/>
    </row>
    <row r="44" spans="1:41" ht="12.75">
      <c r="A44" s="61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3"/>
      <c r="AM44" s="63"/>
      <c r="AN44" s="63"/>
      <c r="AO44" s="63"/>
    </row>
    <row r="45" spans="1:41" ht="12.75">
      <c r="A45" s="61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3"/>
      <c r="AM45" s="63"/>
      <c r="AN45" s="63"/>
      <c r="AO45" s="63"/>
    </row>
    <row r="46" spans="1:41" ht="12.75">
      <c r="A46" s="61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3"/>
      <c r="AM46" s="63"/>
      <c r="AN46" s="63"/>
      <c r="AO46" s="63"/>
    </row>
    <row r="47" spans="1:41" ht="12.75">
      <c r="A47" s="61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3"/>
      <c r="AM47" s="63"/>
      <c r="AN47" s="63"/>
      <c r="AO47" s="63"/>
    </row>
    <row r="48" spans="1:41" ht="12.75">
      <c r="A48" s="61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3"/>
      <c r="AM48" s="63"/>
      <c r="AN48" s="63"/>
      <c r="AO48" s="63"/>
    </row>
    <row r="49" spans="1:41" ht="12.75">
      <c r="A49" s="61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3"/>
      <c r="AM49" s="63"/>
      <c r="AN49" s="63"/>
      <c r="AO49" s="63"/>
    </row>
    <row r="50" spans="1:41" ht="12.75">
      <c r="A50" s="61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3"/>
      <c r="AM50" s="63"/>
      <c r="AN50" s="63"/>
      <c r="AO50" s="63"/>
    </row>
    <row r="51" spans="1:41" ht="12.75">
      <c r="A51" s="61"/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3"/>
      <c r="AM51" s="63"/>
      <c r="AN51" s="63"/>
      <c r="AO51" s="63"/>
    </row>
    <row r="52" spans="1:41" ht="12.75">
      <c r="A52" s="61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3"/>
      <c r="AM52" s="63"/>
      <c r="AN52" s="63"/>
      <c r="AO52" s="63"/>
    </row>
    <row r="53" spans="1:41" ht="12.75">
      <c r="A53" s="61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3"/>
      <c r="AM53" s="63"/>
      <c r="AN53" s="63"/>
      <c r="AO53" s="63"/>
    </row>
    <row r="54" spans="1:41" ht="12.75">
      <c r="A54" s="61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3"/>
      <c r="AM54" s="63"/>
      <c r="AN54" s="63"/>
      <c r="AO54" s="63"/>
    </row>
    <row r="55" spans="1:41" ht="12.75">
      <c r="A55" s="61"/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3"/>
      <c r="AM55" s="63"/>
      <c r="AN55" s="63"/>
      <c r="AO55" s="63"/>
    </row>
    <row r="56" spans="1:41" ht="12.75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3"/>
      <c r="AM56" s="63"/>
      <c r="AN56" s="63"/>
      <c r="AO56" s="63"/>
    </row>
    <row r="57" spans="1:41" ht="12.75">
      <c r="A57" s="61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3"/>
      <c r="AM57" s="63"/>
      <c r="AN57" s="63"/>
      <c r="AO57" s="63"/>
    </row>
    <row r="58" spans="1:41" ht="12.75">
      <c r="A58" s="61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3"/>
      <c r="AM58" s="63"/>
      <c r="AN58" s="63"/>
      <c r="AO58" s="63"/>
    </row>
    <row r="59" spans="1:41" ht="12.75">
      <c r="A59" s="61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3"/>
      <c r="AM59" s="63"/>
      <c r="AN59" s="63"/>
      <c r="AO59" s="63"/>
    </row>
    <row r="60" spans="1:41" ht="12.75">
      <c r="A60" s="61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3"/>
      <c r="AM60" s="63"/>
      <c r="AN60" s="63"/>
      <c r="AO60" s="63"/>
    </row>
    <row r="61" spans="1:41" ht="12.75">
      <c r="A61" s="61"/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3"/>
      <c r="AM61" s="63"/>
      <c r="AN61" s="63"/>
      <c r="AO61" s="63"/>
    </row>
    <row r="62" spans="1:41" ht="12.75">
      <c r="A62" s="61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3"/>
      <c r="AM62" s="63"/>
      <c r="AN62" s="63"/>
      <c r="AO62" s="63"/>
    </row>
    <row r="63" spans="1:41" ht="12.75">
      <c r="A63" s="61"/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3"/>
      <c r="AM63" s="63"/>
      <c r="AN63" s="63"/>
      <c r="AO63" s="63"/>
    </row>
    <row r="64" spans="1:41" ht="12.75">
      <c r="A64" s="61"/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3"/>
      <c r="AM64" s="63"/>
      <c r="AN64" s="63"/>
      <c r="AO64" s="63"/>
    </row>
    <row r="65" spans="1:41" ht="12.75">
      <c r="A65" s="61"/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3"/>
      <c r="AM65" s="63"/>
      <c r="AN65" s="63"/>
      <c r="AO65" s="63"/>
    </row>
    <row r="66" spans="1:41" ht="12.75">
      <c r="A66" s="61"/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3"/>
      <c r="AM66" s="63"/>
      <c r="AN66" s="63"/>
      <c r="AO66" s="63"/>
    </row>
    <row r="67" spans="1:41" ht="12.75">
      <c r="A67" s="61"/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3"/>
      <c r="AM67" s="63"/>
      <c r="AN67" s="63"/>
      <c r="AO67" s="63"/>
    </row>
    <row r="68" spans="1:41" ht="12.75">
      <c r="A68" s="61"/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3"/>
      <c r="AM68" s="63"/>
      <c r="AN68" s="63"/>
      <c r="AO68" s="63"/>
    </row>
    <row r="69" spans="1:41" ht="12.75">
      <c r="A69" s="61"/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3"/>
      <c r="AM69" s="63"/>
      <c r="AN69" s="63"/>
      <c r="AO69" s="63"/>
    </row>
    <row r="70" spans="1:41" ht="12.75">
      <c r="A70" s="61"/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3"/>
      <c r="AM70" s="63"/>
      <c r="AN70" s="63"/>
      <c r="AO70" s="63"/>
    </row>
    <row r="71" spans="1:41" ht="12.75">
      <c r="A71" s="61"/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3"/>
      <c r="AM71" s="63"/>
      <c r="AN71" s="63"/>
      <c r="AO71" s="63"/>
    </row>
    <row r="72" spans="1:41" ht="12.75">
      <c r="A72" s="61"/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3"/>
      <c r="AM72" s="63"/>
      <c r="AN72" s="63"/>
      <c r="AO72" s="63"/>
    </row>
    <row r="73" spans="1:41" ht="12.75">
      <c r="A73" s="61"/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3"/>
      <c r="AM73" s="63"/>
      <c r="AN73" s="63"/>
      <c r="AO73" s="63"/>
    </row>
    <row r="74" spans="1:41" ht="12.75">
      <c r="A74" s="61"/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3"/>
      <c r="AM74" s="63"/>
      <c r="AN74" s="63"/>
      <c r="AO74" s="63"/>
    </row>
    <row r="75" spans="1:41" ht="12.75">
      <c r="A75" s="61"/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3"/>
      <c r="AM75" s="63"/>
      <c r="AN75" s="63"/>
      <c r="AO75" s="63"/>
    </row>
    <row r="76" spans="1:41" ht="12.75">
      <c r="A76" s="61"/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3"/>
      <c r="AM76" s="63"/>
      <c r="AN76" s="63"/>
      <c r="AO76" s="63"/>
    </row>
    <row r="77" spans="1:41" ht="12.75">
      <c r="A77" s="61"/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3"/>
      <c r="AM77" s="63"/>
      <c r="AN77" s="63"/>
      <c r="AO77" s="63"/>
    </row>
    <row r="78" spans="1:41" ht="12.75">
      <c r="A78" s="61"/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3"/>
      <c r="AM78" s="63"/>
      <c r="AN78" s="63"/>
      <c r="AO78" s="63"/>
    </row>
    <row r="79" spans="1:41" ht="12.75">
      <c r="A79" s="61"/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3"/>
      <c r="AM79" s="63"/>
      <c r="AN79" s="63"/>
      <c r="AO79" s="63"/>
    </row>
    <row r="80" spans="1:41" ht="12.75">
      <c r="A80" s="61"/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3"/>
      <c r="AM80" s="63"/>
      <c r="AN80" s="63"/>
      <c r="AO80" s="63"/>
    </row>
    <row r="81" spans="1:41" ht="12.75">
      <c r="A81" s="61"/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3"/>
      <c r="AM81" s="63"/>
      <c r="AN81" s="63"/>
      <c r="AO81" s="63"/>
    </row>
    <row r="82" spans="1:41" ht="12.75">
      <c r="A82" s="61"/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3"/>
      <c r="AM82" s="63"/>
      <c r="AN82" s="63"/>
      <c r="AO82" s="63"/>
    </row>
    <row r="83" spans="1:41" ht="12.75">
      <c r="A83" s="61"/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3"/>
      <c r="AM83" s="63"/>
      <c r="AN83" s="63"/>
      <c r="AO83" s="63"/>
    </row>
    <row r="84" spans="1:41" ht="12.75">
      <c r="A84" s="61"/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3"/>
      <c r="AM84" s="63"/>
      <c r="AN84" s="63"/>
      <c r="AO84" s="63"/>
    </row>
    <row r="85" spans="1:41" ht="12.75">
      <c r="A85" s="61"/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3"/>
      <c r="AM85" s="63"/>
      <c r="AN85" s="63"/>
      <c r="AO85" s="63"/>
    </row>
    <row r="86" spans="1:41" ht="12.75">
      <c r="A86" s="61"/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3"/>
      <c r="AM86" s="63"/>
      <c r="AN86" s="63"/>
      <c r="AO86" s="63"/>
    </row>
    <row r="87" spans="1:41" ht="12.75">
      <c r="A87" s="61"/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3"/>
      <c r="AM87" s="63"/>
      <c r="AN87" s="63"/>
      <c r="AO87" s="63"/>
    </row>
    <row r="88" spans="1:41" ht="12.75">
      <c r="A88" s="61"/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3"/>
      <c r="AM88" s="63"/>
      <c r="AN88" s="63"/>
      <c r="AO88" s="63"/>
    </row>
    <row r="89" spans="1:41" ht="12.75">
      <c r="A89" s="61"/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3"/>
      <c r="AM89" s="63"/>
      <c r="AN89" s="63"/>
      <c r="AO89" s="63"/>
    </row>
    <row r="90" spans="1:41" ht="12.75">
      <c r="A90" s="61"/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3"/>
      <c r="AM90" s="63"/>
      <c r="AN90" s="63"/>
      <c r="AO90" s="63"/>
    </row>
    <row r="91" spans="1:41" ht="12.75">
      <c r="A91" s="61"/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3"/>
      <c r="AM91" s="63"/>
      <c r="AN91" s="63"/>
      <c r="AO91" s="63"/>
    </row>
    <row r="92" spans="1:41" ht="12.75">
      <c r="A92" s="61"/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  <c r="AE92" s="61"/>
      <c r="AF92" s="61"/>
      <c r="AG92" s="61"/>
      <c r="AH92" s="61"/>
      <c r="AI92" s="61"/>
      <c r="AJ92" s="61"/>
      <c r="AK92" s="61"/>
      <c r="AL92" s="63"/>
      <c r="AM92" s="63"/>
      <c r="AN92" s="63"/>
      <c r="AO92" s="63"/>
    </row>
    <row r="93" spans="1:41" ht="12.75">
      <c r="A93" s="61"/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3"/>
      <c r="AM93" s="63"/>
      <c r="AN93" s="63"/>
      <c r="AO93" s="63"/>
    </row>
    <row r="94" spans="1:41" ht="12.75">
      <c r="A94" s="61"/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3"/>
      <c r="AM94" s="63"/>
      <c r="AN94" s="63"/>
      <c r="AO94" s="63"/>
    </row>
    <row r="95" spans="1:41" ht="12.75">
      <c r="A95" s="61"/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3"/>
      <c r="AM95" s="63"/>
      <c r="AN95" s="63"/>
      <c r="AO95" s="63"/>
    </row>
    <row r="96" spans="1:41" ht="12.75">
      <c r="A96" s="61"/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3"/>
      <c r="AM96" s="63"/>
      <c r="AN96" s="63"/>
      <c r="AO96" s="63"/>
    </row>
    <row r="97" spans="1:41" ht="12.75">
      <c r="A97" s="61"/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3"/>
      <c r="AM97" s="63"/>
      <c r="AN97" s="63"/>
      <c r="AO97" s="63"/>
    </row>
    <row r="98" spans="1:41" ht="12.75">
      <c r="A98" s="61"/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3"/>
      <c r="AM98" s="63"/>
      <c r="AN98" s="63"/>
      <c r="AO98" s="63"/>
    </row>
    <row r="99" spans="1:41" ht="12.75">
      <c r="A99" s="61"/>
      <c r="B99" s="61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3"/>
      <c r="AM99" s="63"/>
      <c r="AN99" s="63"/>
      <c r="AO99" s="63"/>
    </row>
    <row r="100" spans="1:41" ht="12.75">
      <c r="A100" s="61"/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  <c r="AE100" s="61"/>
      <c r="AF100" s="61"/>
      <c r="AG100" s="61"/>
      <c r="AH100" s="61"/>
      <c r="AI100" s="61"/>
      <c r="AJ100" s="61"/>
      <c r="AK100" s="61"/>
      <c r="AL100" s="63"/>
      <c r="AM100" s="63"/>
      <c r="AN100" s="63"/>
      <c r="AO100" s="63"/>
    </row>
    <row r="101" spans="1:41" ht="12.75">
      <c r="A101" s="61"/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61"/>
      <c r="AG101" s="61"/>
      <c r="AH101" s="61"/>
      <c r="AI101" s="61"/>
      <c r="AJ101" s="61"/>
      <c r="AK101" s="61"/>
      <c r="AL101" s="63"/>
      <c r="AM101" s="63"/>
      <c r="AN101" s="63"/>
      <c r="AO101" s="63"/>
    </row>
    <row r="102" spans="1:41" ht="12.75">
      <c r="A102" s="61"/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  <c r="AL102" s="63"/>
      <c r="AM102" s="63"/>
      <c r="AN102" s="63"/>
      <c r="AO102" s="63"/>
    </row>
    <row r="103" spans="1:41" ht="12.75">
      <c r="A103" s="61"/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  <c r="AL103" s="63"/>
      <c r="AM103" s="63"/>
      <c r="AN103" s="63"/>
      <c r="AO103" s="63"/>
    </row>
    <row r="104" spans="1:41" ht="12.75">
      <c r="A104" s="61"/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  <c r="AE104" s="61"/>
      <c r="AF104" s="61"/>
      <c r="AG104" s="61"/>
      <c r="AH104" s="61"/>
      <c r="AI104" s="61"/>
      <c r="AJ104" s="61"/>
      <c r="AK104" s="61"/>
      <c r="AL104" s="63"/>
      <c r="AM104" s="63"/>
      <c r="AN104" s="63"/>
      <c r="AO104" s="63"/>
    </row>
    <row r="105" spans="1:41" ht="12.75">
      <c r="A105" s="61"/>
      <c r="B105" s="61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  <c r="AA105" s="61"/>
      <c r="AB105" s="61"/>
      <c r="AC105" s="61"/>
      <c r="AD105" s="61"/>
      <c r="AE105" s="61"/>
      <c r="AF105" s="61"/>
      <c r="AG105" s="61"/>
      <c r="AH105" s="61"/>
      <c r="AI105" s="61"/>
      <c r="AJ105" s="61"/>
      <c r="AK105" s="61"/>
      <c r="AL105" s="63"/>
      <c r="AM105" s="63"/>
      <c r="AN105" s="63"/>
      <c r="AO105" s="63"/>
    </row>
    <row r="106" spans="1:41" ht="12.75">
      <c r="A106" s="61"/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  <c r="AA106" s="61"/>
      <c r="AB106" s="61"/>
      <c r="AC106" s="61"/>
      <c r="AD106" s="61"/>
      <c r="AE106" s="61"/>
      <c r="AF106" s="61"/>
      <c r="AG106" s="61"/>
      <c r="AH106" s="61"/>
      <c r="AI106" s="61"/>
      <c r="AJ106" s="61"/>
      <c r="AK106" s="61"/>
      <c r="AL106" s="63"/>
      <c r="AM106" s="63"/>
      <c r="AN106" s="63"/>
      <c r="AO106" s="63"/>
    </row>
    <row r="107" spans="1:41" ht="12.75">
      <c r="A107" s="61"/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61"/>
      <c r="AB107" s="61"/>
      <c r="AC107" s="61"/>
      <c r="AD107" s="61"/>
      <c r="AE107" s="61"/>
      <c r="AF107" s="61"/>
      <c r="AG107" s="61"/>
      <c r="AH107" s="61"/>
      <c r="AI107" s="61"/>
      <c r="AJ107" s="61"/>
      <c r="AK107" s="61"/>
      <c r="AL107" s="63"/>
      <c r="AM107" s="63"/>
      <c r="AN107" s="63"/>
      <c r="AO107" s="63"/>
    </row>
    <row r="108" spans="1:41" ht="12.75">
      <c r="A108" s="61"/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  <c r="AA108" s="61"/>
      <c r="AB108" s="61"/>
      <c r="AC108" s="61"/>
      <c r="AD108" s="61"/>
      <c r="AE108" s="61"/>
      <c r="AF108" s="61"/>
      <c r="AG108" s="61"/>
      <c r="AH108" s="61"/>
      <c r="AI108" s="61"/>
      <c r="AJ108" s="61"/>
      <c r="AK108" s="61"/>
      <c r="AL108" s="63"/>
      <c r="AM108" s="63"/>
      <c r="AN108" s="63"/>
      <c r="AO108" s="63"/>
    </row>
    <row r="109" spans="1:41" ht="12.75">
      <c r="A109" s="61"/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61"/>
      <c r="AA109" s="61"/>
      <c r="AB109" s="61"/>
      <c r="AC109" s="61"/>
      <c r="AD109" s="61"/>
      <c r="AE109" s="61"/>
      <c r="AF109" s="61"/>
      <c r="AG109" s="61"/>
      <c r="AH109" s="61"/>
      <c r="AI109" s="61"/>
      <c r="AJ109" s="61"/>
      <c r="AK109" s="61"/>
      <c r="AL109" s="63"/>
      <c r="AM109" s="63"/>
      <c r="AN109" s="63"/>
      <c r="AO109" s="63"/>
    </row>
    <row r="110" spans="1:41" ht="12.75">
      <c r="A110" s="61"/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  <c r="W110" s="61"/>
      <c r="X110" s="61"/>
      <c r="Y110" s="61"/>
      <c r="Z110" s="61"/>
      <c r="AA110" s="61"/>
      <c r="AB110" s="61"/>
      <c r="AC110" s="61"/>
      <c r="AD110" s="61"/>
      <c r="AE110" s="61"/>
      <c r="AF110" s="61"/>
      <c r="AG110" s="61"/>
      <c r="AH110" s="61"/>
      <c r="AI110" s="61"/>
      <c r="AJ110" s="61"/>
      <c r="AK110" s="61"/>
      <c r="AL110" s="63"/>
      <c r="AM110" s="63"/>
      <c r="AN110" s="63"/>
      <c r="AO110" s="63"/>
    </row>
    <row r="111" spans="1:41" ht="12.75">
      <c r="A111" s="61"/>
      <c r="B111" s="61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  <c r="AA111" s="61"/>
      <c r="AB111" s="61"/>
      <c r="AC111" s="61"/>
      <c r="AD111" s="61"/>
      <c r="AE111" s="61"/>
      <c r="AF111" s="61"/>
      <c r="AG111" s="61"/>
      <c r="AH111" s="61"/>
      <c r="AI111" s="61"/>
      <c r="AJ111" s="61"/>
      <c r="AK111" s="61"/>
      <c r="AL111" s="63"/>
      <c r="AM111" s="63"/>
      <c r="AN111" s="63"/>
      <c r="AO111" s="63"/>
    </row>
    <row r="112" spans="1:41" ht="12.75">
      <c r="A112" s="61"/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  <c r="AE112" s="61"/>
      <c r="AF112" s="61"/>
      <c r="AG112" s="61"/>
      <c r="AH112" s="61"/>
      <c r="AI112" s="61"/>
      <c r="AJ112" s="61"/>
      <c r="AK112" s="61"/>
      <c r="AL112" s="63"/>
      <c r="AM112" s="63"/>
      <c r="AN112" s="63"/>
      <c r="AO112" s="63"/>
    </row>
    <row r="113" spans="1:41" ht="12.75">
      <c r="A113" s="61"/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  <c r="AA113" s="61"/>
      <c r="AB113" s="61"/>
      <c r="AC113" s="61"/>
      <c r="AD113" s="61"/>
      <c r="AE113" s="61"/>
      <c r="AF113" s="61"/>
      <c r="AG113" s="61"/>
      <c r="AH113" s="61"/>
      <c r="AI113" s="61"/>
      <c r="AJ113" s="61"/>
      <c r="AK113" s="61"/>
      <c r="AL113" s="63"/>
      <c r="AM113" s="63"/>
      <c r="AN113" s="63"/>
      <c r="AO113" s="63"/>
    </row>
    <row r="114" spans="1:41" ht="12.75">
      <c r="A114" s="61"/>
      <c r="B114" s="61"/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  <c r="AA114" s="61"/>
      <c r="AB114" s="61"/>
      <c r="AC114" s="61"/>
      <c r="AD114" s="61"/>
      <c r="AE114" s="61"/>
      <c r="AF114" s="61"/>
      <c r="AG114" s="61"/>
      <c r="AH114" s="61"/>
      <c r="AI114" s="61"/>
      <c r="AJ114" s="61"/>
      <c r="AK114" s="61"/>
      <c r="AL114" s="63"/>
      <c r="AM114" s="63"/>
      <c r="AN114" s="63"/>
      <c r="AO114" s="63"/>
    </row>
    <row r="115" spans="1:41" ht="12.75">
      <c r="A115" s="61"/>
      <c r="B115" s="61"/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  <c r="AA115" s="61"/>
      <c r="AB115" s="61"/>
      <c r="AC115" s="61"/>
      <c r="AD115" s="61"/>
      <c r="AE115" s="61"/>
      <c r="AF115" s="61"/>
      <c r="AG115" s="61"/>
      <c r="AH115" s="61"/>
      <c r="AI115" s="61"/>
      <c r="AJ115" s="61"/>
      <c r="AK115" s="61"/>
      <c r="AL115" s="63"/>
      <c r="AM115" s="63"/>
      <c r="AN115" s="63"/>
      <c r="AO115" s="63"/>
    </row>
    <row r="116" spans="1:41" ht="12.75">
      <c r="A116" s="61"/>
      <c r="B116" s="61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  <c r="AA116" s="61"/>
      <c r="AB116" s="61"/>
      <c r="AC116" s="61"/>
      <c r="AD116" s="61"/>
      <c r="AE116" s="61"/>
      <c r="AF116" s="61"/>
      <c r="AG116" s="61"/>
      <c r="AH116" s="61"/>
      <c r="AI116" s="61"/>
      <c r="AJ116" s="61"/>
      <c r="AK116" s="61"/>
      <c r="AL116" s="63"/>
      <c r="AM116" s="63"/>
      <c r="AN116" s="63"/>
      <c r="AO116" s="63"/>
    </row>
    <row r="117" spans="1:41" ht="12.75">
      <c r="A117" s="61"/>
      <c r="B117" s="61"/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  <c r="AA117" s="61"/>
      <c r="AB117" s="61"/>
      <c r="AC117" s="61"/>
      <c r="AD117" s="61"/>
      <c r="AE117" s="61"/>
      <c r="AF117" s="61"/>
      <c r="AG117" s="61"/>
      <c r="AH117" s="61"/>
      <c r="AI117" s="61"/>
      <c r="AJ117" s="61"/>
      <c r="AK117" s="61"/>
      <c r="AL117" s="63"/>
      <c r="AM117" s="63"/>
      <c r="AN117" s="63"/>
      <c r="AO117" s="63"/>
    </row>
    <row r="118" spans="1:41" ht="12.75">
      <c r="A118" s="61"/>
      <c r="B118" s="61"/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61"/>
      <c r="AA118" s="61"/>
      <c r="AB118" s="61"/>
      <c r="AC118" s="61"/>
      <c r="AD118" s="61"/>
      <c r="AE118" s="61"/>
      <c r="AF118" s="61"/>
      <c r="AG118" s="61"/>
      <c r="AH118" s="61"/>
      <c r="AI118" s="61"/>
      <c r="AJ118" s="61"/>
      <c r="AK118" s="61"/>
      <c r="AL118" s="63"/>
      <c r="AM118" s="63"/>
      <c r="AN118" s="63"/>
      <c r="AO118" s="63"/>
    </row>
    <row r="119" spans="1:41" ht="12.75">
      <c r="A119" s="61"/>
      <c r="B119" s="61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61"/>
      <c r="Z119" s="61"/>
      <c r="AA119" s="61"/>
      <c r="AB119" s="61"/>
      <c r="AC119" s="61"/>
      <c r="AD119" s="61"/>
      <c r="AE119" s="61"/>
      <c r="AF119" s="61"/>
      <c r="AG119" s="61"/>
      <c r="AH119" s="61"/>
      <c r="AI119" s="61"/>
      <c r="AJ119" s="61"/>
      <c r="AK119" s="61"/>
      <c r="AL119" s="63"/>
      <c r="AM119" s="63"/>
      <c r="AN119" s="63"/>
      <c r="AO119" s="63"/>
    </row>
    <row r="120" spans="1:41" ht="12.75">
      <c r="A120" s="61"/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1"/>
      <c r="Y120" s="61"/>
      <c r="Z120" s="61"/>
      <c r="AA120" s="61"/>
      <c r="AB120" s="61"/>
      <c r="AC120" s="61"/>
      <c r="AD120" s="61"/>
      <c r="AE120" s="61"/>
      <c r="AF120" s="61"/>
      <c r="AG120" s="61"/>
      <c r="AH120" s="61"/>
      <c r="AI120" s="61"/>
      <c r="AJ120" s="61"/>
      <c r="AK120" s="61"/>
      <c r="AL120" s="63"/>
      <c r="AM120" s="63"/>
      <c r="AN120" s="63"/>
      <c r="AO120" s="63"/>
    </row>
    <row r="121" spans="1:41" ht="12.75">
      <c r="A121" s="61"/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  <c r="AA121" s="61"/>
      <c r="AB121" s="61"/>
      <c r="AC121" s="61"/>
      <c r="AD121" s="61"/>
      <c r="AE121" s="61"/>
      <c r="AF121" s="61"/>
      <c r="AG121" s="61"/>
      <c r="AH121" s="61"/>
      <c r="AI121" s="61"/>
      <c r="AJ121" s="61"/>
      <c r="AK121" s="61"/>
      <c r="AL121" s="63"/>
      <c r="AM121" s="63"/>
      <c r="AN121" s="63"/>
      <c r="AO121" s="63"/>
    </row>
    <row r="122" spans="1:41" ht="12.75">
      <c r="A122" s="61"/>
      <c r="B122" s="61"/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61"/>
      <c r="Z122" s="61"/>
      <c r="AA122" s="61"/>
      <c r="AB122" s="61"/>
      <c r="AC122" s="61"/>
      <c r="AD122" s="61"/>
      <c r="AE122" s="61"/>
      <c r="AF122" s="61"/>
      <c r="AG122" s="61"/>
      <c r="AH122" s="61"/>
      <c r="AI122" s="61"/>
      <c r="AJ122" s="61"/>
      <c r="AK122" s="61"/>
      <c r="AL122" s="63"/>
      <c r="AM122" s="63"/>
      <c r="AN122" s="63"/>
      <c r="AO122" s="63"/>
    </row>
    <row r="123" spans="1:41" ht="12.75">
      <c r="A123" s="61"/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  <c r="AA123" s="61"/>
      <c r="AB123" s="61"/>
      <c r="AC123" s="61"/>
      <c r="AD123" s="61"/>
      <c r="AE123" s="61"/>
      <c r="AF123" s="61"/>
      <c r="AG123" s="61"/>
      <c r="AH123" s="61"/>
      <c r="AI123" s="61"/>
      <c r="AJ123" s="61"/>
      <c r="AK123" s="61"/>
      <c r="AL123" s="63"/>
      <c r="AM123" s="63"/>
      <c r="AN123" s="63"/>
      <c r="AO123" s="63"/>
    </row>
    <row r="124" spans="1:41" ht="12.75">
      <c r="A124" s="61"/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1"/>
      <c r="Z124" s="61"/>
      <c r="AA124" s="61"/>
      <c r="AB124" s="61"/>
      <c r="AC124" s="61"/>
      <c r="AD124" s="61"/>
      <c r="AE124" s="61"/>
      <c r="AF124" s="61"/>
      <c r="AG124" s="61"/>
      <c r="AH124" s="61"/>
      <c r="AI124" s="61"/>
      <c r="AJ124" s="61"/>
      <c r="AK124" s="61"/>
      <c r="AL124" s="63"/>
      <c r="AM124" s="63"/>
      <c r="AN124" s="63"/>
      <c r="AO124" s="63"/>
    </row>
    <row r="125" spans="1:41" ht="12.75">
      <c r="A125" s="61"/>
      <c r="B125" s="61"/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  <c r="AA125" s="61"/>
      <c r="AB125" s="61"/>
      <c r="AC125" s="61"/>
      <c r="AD125" s="61"/>
      <c r="AE125" s="61"/>
      <c r="AF125" s="61"/>
      <c r="AG125" s="61"/>
      <c r="AH125" s="61"/>
      <c r="AI125" s="61"/>
      <c r="AJ125" s="61"/>
      <c r="AK125" s="61"/>
      <c r="AL125" s="63"/>
      <c r="AM125" s="63"/>
      <c r="AN125" s="63"/>
      <c r="AO125" s="63"/>
    </row>
    <row r="126" spans="1:41" ht="12.75">
      <c r="A126" s="61"/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  <c r="AA126" s="61"/>
      <c r="AB126" s="61"/>
      <c r="AC126" s="61"/>
      <c r="AD126" s="61"/>
      <c r="AE126" s="61"/>
      <c r="AF126" s="61"/>
      <c r="AG126" s="61"/>
      <c r="AH126" s="61"/>
      <c r="AI126" s="61"/>
      <c r="AJ126" s="61"/>
      <c r="AK126" s="61"/>
      <c r="AL126" s="63"/>
      <c r="AM126" s="63"/>
      <c r="AN126" s="63"/>
      <c r="AO126" s="63"/>
    </row>
    <row r="127" spans="1:41" ht="12.75">
      <c r="A127" s="61"/>
      <c r="B127" s="61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  <c r="AA127" s="61"/>
      <c r="AB127" s="61"/>
      <c r="AC127" s="61"/>
      <c r="AD127" s="61"/>
      <c r="AE127" s="61"/>
      <c r="AF127" s="61"/>
      <c r="AG127" s="61"/>
      <c r="AH127" s="61"/>
      <c r="AI127" s="61"/>
      <c r="AJ127" s="61"/>
      <c r="AK127" s="61"/>
      <c r="AL127" s="63"/>
      <c r="AM127" s="63"/>
      <c r="AN127" s="63"/>
      <c r="AO127" s="63"/>
    </row>
    <row r="128" spans="1:41" ht="12.75">
      <c r="A128" s="61"/>
      <c r="B128" s="61"/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  <c r="AA128" s="61"/>
      <c r="AB128" s="61"/>
      <c r="AC128" s="61"/>
      <c r="AD128" s="61"/>
      <c r="AE128" s="61"/>
      <c r="AF128" s="61"/>
      <c r="AG128" s="61"/>
      <c r="AH128" s="61"/>
      <c r="AI128" s="61"/>
      <c r="AJ128" s="61"/>
      <c r="AK128" s="61"/>
      <c r="AL128" s="63"/>
      <c r="AM128" s="63"/>
      <c r="AN128" s="63"/>
      <c r="AO128" s="63"/>
    </row>
    <row r="129" spans="1:41" ht="12.75">
      <c r="A129" s="61"/>
      <c r="B129" s="61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61"/>
      <c r="AA129" s="61"/>
      <c r="AB129" s="61"/>
      <c r="AC129" s="61"/>
      <c r="AD129" s="61"/>
      <c r="AE129" s="61"/>
      <c r="AF129" s="61"/>
      <c r="AG129" s="61"/>
      <c r="AH129" s="61"/>
      <c r="AI129" s="61"/>
      <c r="AJ129" s="61"/>
      <c r="AK129" s="61"/>
      <c r="AL129" s="63"/>
      <c r="AM129" s="63"/>
      <c r="AN129" s="63"/>
      <c r="AO129" s="63"/>
    </row>
    <row r="130" spans="1:41" ht="12.75">
      <c r="A130" s="61"/>
      <c r="B130" s="61"/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  <c r="AA130" s="61"/>
      <c r="AB130" s="61"/>
      <c r="AC130" s="61"/>
      <c r="AD130" s="61"/>
      <c r="AE130" s="61"/>
      <c r="AF130" s="61"/>
      <c r="AG130" s="61"/>
      <c r="AH130" s="61"/>
      <c r="AI130" s="61"/>
      <c r="AJ130" s="61"/>
      <c r="AK130" s="61"/>
      <c r="AL130" s="63"/>
      <c r="AM130" s="63"/>
      <c r="AN130" s="63"/>
      <c r="AO130" s="63"/>
    </row>
    <row r="131" spans="1:41" ht="12.75">
      <c r="A131" s="61"/>
      <c r="B131" s="61"/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61"/>
      <c r="AA131" s="61"/>
      <c r="AB131" s="61"/>
      <c r="AC131" s="61"/>
      <c r="AD131" s="61"/>
      <c r="AE131" s="61"/>
      <c r="AF131" s="61"/>
      <c r="AG131" s="61"/>
      <c r="AH131" s="61"/>
      <c r="AI131" s="61"/>
      <c r="AJ131" s="61"/>
      <c r="AK131" s="61"/>
      <c r="AL131" s="63"/>
      <c r="AM131" s="63"/>
      <c r="AN131" s="63"/>
      <c r="AO131" s="63"/>
    </row>
    <row r="132" spans="1:41" ht="12.75">
      <c r="A132" s="61"/>
      <c r="B132" s="61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1"/>
      <c r="Y132" s="61"/>
      <c r="Z132" s="61"/>
      <c r="AA132" s="61"/>
      <c r="AB132" s="61"/>
      <c r="AC132" s="61"/>
      <c r="AD132" s="61"/>
      <c r="AE132" s="61"/>
      <c r="AF132" s="61"/>
      <c r="AG132" s="61"/>
      <c r="AH132" s="61"/>
      <c r="AI132" s="61"/>
      <c r="AJ132" s="61"/>
      <c r="AK132" s="61"/>
      <c r="AL132" s="63"/>
      <c r="AM132" s="63"/>
      <c r="AN132" s="63"/>
      <c r="AO132" s="63"/>
    </row>
    <row r="133" spans="1:41" ht="12.75">
      <c r="A133" s="61"/>
      <c r="B133" s="61"/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  <c r="AA133" s="61"/>
      <c r="AB133" s="61"/>
      <c r="AC133" s="61"/>
      <c r="AD133" s="61"/>
      <c r="AE133" s="61"/>
      <c r="AF133" s="61"/>
      <c r="AG133" s="61"/>
      <c r="AH133" s="61"/>
      <c r="AI133" s="61"/>
      <c r="AJ133" s="61"/>
      <c r="AK133" s="61"/>
      <c r="AL133" s="63"/>
      <c r="AM133" s="63"/>
      <c r="AN133" s="63"/>
      <c r="AO133" s="63"/>
    </row>
    <row r="134" spans="1:41" ht="12.75">
      <c r="A134" s="61"/>
      <c r="B134" s="61"/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  <c r="AA134" s="61"/>
      <c r="AB134" s="61"/>
      <c r="AC134" s="61"/>
      <c r="AD134" s="61"/>
      <c r="AE134" s="61"/>
      <c r="AF134" s="61"/>
      <c r="AG134" s="61"/>
      <c r="AH134" s="61"/>
      <c r="AI134" s="61"/>
      <c r="AJ134" s="61"/>
      <c r="AK134" s="61"/>
      <c r="AL134" s="63"/>
      <c r="AM134" s="63"/>
      <c r="AN134" s="63"/>
      <c r="AO134" s="63"/>
    </row>
    <row r="135" spans="1:41" ht="12.75">
      <c r="A135" s="61"/>
      <c r="B135" s="61"/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  <c r="Y135" s="61"/>
      <c r="Z135" s="61"/>
      <c r="AA135" s="61"/>
      <c r="AB135" s="61"/>
      <c r="AC135" s="61"/>
      <c r="AD135" s="61"/>
      <c r="AE135" s="61"/>
      <c r="AF135" s="61"/>
      <c r="AG135" s="61"/>
      <c r="AH135" s="61"/>
      <c r="AI135" s="61"/>
      <c r="AJ135" s="61"/>
      <c r="AK135" s="61"/>
      <c r="AL135" s="63"/>
      <c r="AM135" s="63"/>
      <c r="AN135" s="63"/>
      <c r="AO135" s="63"/>
    </row>
    <row r="136" spans="1:41" ht="12.75">
      <c r="A136" s="61"/>
      <c r="B136" s="61"/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/>
      <c r="AA136" s="61"/>
      <c r="AB136" s="61"/>
      <c r="AC136" s="61"/>
      <c r="AD136" s="61"/>
      <c r="AE136" s="61"/>
      <c r="AF136" s="61"/>
      <c r="AG136" s="61"/>
      <c r="AH136" s="61"/>
      <c r="AI136" s="61"/>
      <c r="AJ136" s="61"/>
      <c r="AK136" s="61"/>
      <c r="AL136" s="63"/>
      <c r="AM136" s="63"/>
      <c r="AN136" s="63"/>
      <c r="AO136" s="63"/>
    </row>
    <row r="137" spans="1:41" ht="12.75">
      <c r="A137" s="61"/>
      <c r="B137" s="61"/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  <c r="AA137" s="61"/>
      <c r="AB137" s="61"/>
      <c r="AC137" s="61"/>
      <c r="AD137" s="61"/>
      <c r="AE137" s="61"/>
      <c r="AF137" s="61"/>
      <c r="AG137" s="61"/>
      <c r="AH137" s="61"/>
      <c r="AI137" s="61"/>
      <c r="AJ137" s="61"/>
      <c r="AK137" s="61"/>
      <c r="AL137" s="63"/>
      <c r="AM137" s="63"/>
      <c r="AN137" s="63"/>
      <c r="AO137" s="63"/>
    </row>
    <row r="138" spans="1:41" ht="12.75">
      <c r="A138" s="61"/>
      <c r="B138" s="61"/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Y138" s="61"/>
      <c r="Z138" s="61"/>
      <c r="AA138" s="61"/>
      <c r="AB138" s="61"/>
      <c r="AC138" s="61"/>
      <c r="AD138" s="61"/>
      <c r="AE138" s="61"/>
      <c r="AF138" s="61"/>
      <c r="AG138" s="61"/>
      <c r="AH138" s="61"/>
      <c r="AI138" s="61"/>
      <c r="AJ138" s="61"/>
      <c r="AK138" s="61"/>
      <c r="AL138" s="63"/>
      <c r="AM138" s="63"/>
      <c r="AN138" s="63"/>
      <c r="AO138" s="63"/>
    </row>
    <row r="139" spans="1:41" ht="12.75">
      <c r="A139" s="61"/>
      <c r="B139" s="61"/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1"/>
      <c r="Z139" s="61"/>
      <c r="AA139" s="61"/>
      <c r="AB139" s="61"/>
      <c r="AC139" s="61"/>
      <c r="AD139" s="61"/>
      <c r="AE139" s="61"/>
      <c r="AF139" s="61"/>
      <c r="AG139" s="61"/>
      <c r="AH139" s="61"/>
      <c r="AI139" s="61"/>
      <c r="AJ139" s="61"/>
      <c r="AK139" s="61"/>
      <c r="AL139" s="63"/>
      <c r="AM139" s="63"/>
      <c r="AN139" s="63"/>
      <c r="AO139" s="63"/>
    </row>
    <row r="140" spans="1:41" ht="12.75">
      <c r="A140" s="61"/>
      <c r="B140" s="61"/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  <c r="Y140" s="61"/>
      <c r="Z140" s="61"/>
      <c r="AA140" s="61"/>
      <c r="AB140" s="61"/>
      <c r="AC140" s="61"/>
      <c r="AD140" s="61"/>
      <c r="AE140" s="61"/>
      <c r="AF140" s="61"/>
      <c r="AG140" s="61"/>
      <c r="AH140" s="61"/>
      <c r="AI140" s="61"/>
      <c r="AJ140" s="61"/>
      <c r="AK140" s="61"/>
      <c r="AL140" s="63"/>
      <c r="AM140" s="63"/>
      <c r="AN140" s="63"/>
      <c r="AO140" s="63"/>
    </row>
    <row r="141" spans="1:41" ht="12.75">
      <c r="A141" s="61"/>
      <c r="B141" s="61"/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1"/>
      <c r="Y141" s="61"/>
      <c r="Z141" s="61"/>
      <c r="AA141" s="61"/>
      <c r="AB141" s="61"/>
      <c r="AC141" s="61"/>
      <c r="AD141" s="61"/>
      <c r="AE141" s="61"/>
      <c r="AF141" s="61"/>
      <c r="AG141" s="61"/>
      <c r="AH141" s="61"/>
      <c r="AI141" s="61"/>
      <c r="AJ141" s="61"/>
      <c r="AK141" s="61"/>
      <c r="AL141" s="63"/>
      <c r="AM141" s="63"/>
      <c r="AN141" s="63"/>
      <c r="AO141" s="63"/>
    </row>
    <row r="142" spans="1:41" ht="12.75">
      <c r="A142" s="61"/>
      <c r="B142" s="61"/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Y142" s="61"/>
      <c r="Z142" s="61"/>
      <c r="AA142" s="61"/>
      <c r="AB142" s="61"/>
      <c r="AC142" s="61"/>
      <c r="AD142" s="61"/>
      <c r="AE142" s="61"/>
      <c r="AF142" s="61"/>
      <c r="AG142" s="61"/>
      <c r="AH142" s="61"/>
      <c r="AI142" s="61"/>
      <c r="AJ142" s="61"/>
      <c r="AK142" s="61"/>
      <c r="AL142" s="63"/>
      <c r="AM142" s="63"/>
      <c r="AN142" s="63"/>
      <c r="AO142" s="63"/>
    </row>
    <row r="143" spans="1:41" ht="12.75">
      <c r="A143" s="61"/>
      <c r="B143" s="61"/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1"/>
      <c r="Y143" s="61"/>
      <c r="Z143" s="61"/>
      <c r="AA143" s="61"/>
      <c r="AB143" s="61"/>
      <c r="AC143" s="61"/>
      <c r="AD143" s="61"/>
      <c r="AE143" s="61"/>
      <c r="AF143" s="61"/>
      <c r="AG143" s="61"/>
      <c r="AH143" s="61"/>
      <c r="AI143" s="61"/>
      <c r="AJ143" s="61"/>
      <c r="AK143" s="61"/>
      <c r="AL143" s="63"/>
      <c r="AM143" s="63"/>
      <c r="AN143" s="63"/>
      <c r="AO143" s="63"/>
    </row>
    <row r="144" spans="1:41" ht="12.75">
      <c r="A144" s="61"/>
      <c r="B144" s="61"/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  <c r="Y144" s="61"/>
      <c r="Z144" s="61"/>
      <c r="AA144" s="61"/>
      <c r="AB144" s="61"/>
      <c r="AC144" s="61"/>
      <c r="AD144" s="61"/>
      <c r="AE144" s="61"/>
      <c r="AF144" s="61"/>
      <c r="AG144" s="61"/>
      <c r="AH144" s="61"/>
      <c r="AI144" s="61"/>
      <c r="AJ144" s="61"/>
      <c r="AK144" s="61"/>
      <c r="AL144" s="63"/>
      <c r="AM144" s="63"/>
      <c r="AN144" s="63"/>
      <c r="AO144" s="63"/>
    </row>
  </sheetData>
  <sheetProtection selectLockedCells="1" selectUnlockedCells="1"/>
  <protectedRanges>
    <protectedRange sqref="AB40" name="範囲15"/>
    <protectedRange sqref="U35 AF35:AH35" name="範囲13"/>
    <protectedRange sqref="J35" name="範囲12"/>
    <protectedRange sqref="AE32:AH32 AF17:AH31 O17:O31" name="範囲11"/>
    <protectedRange sqref="C17:L30 N17:N30 P17:Z30" name="範囲10"/>
    <protectedRange sqref="Y8:AH12" name="範囲6"/>
    <protectedRange sqref="E8:N14" name="範囲5"/>
    <protectedRange sqref="AC6:AF6" name="範囲4"/>
    <protectedRange sqref="AA6 Y6" name="範囲3"/>
    <protectedRange sqref="V13:W13" name="範囲7_2"/>
    <protectedRange sqref="Y14:AH14" name="範囲6_2"/>
  </protectedRanges>
  <mergeCells count="110">
    <mergeCell ref="A3:AI3"/>
    <mergeCell ref="A4:AI4"/>
    <mergeCell ref="S6:W6"/>
    <mergeCell ref="X6:Y6"/>
    <mergeCell ref="Z6:AA6"/>
    <mergeCell ref="AC6:AD6"/>
    <mergeCell ref="AE6:AF6"/>
    <mergeCell ref="AG6:AH6"/>
    <mergeCell ref="B8:D8"/>
    <mergeCell ref="Q8:X8"/>
    <mergeCell ref="B9:D11"/>
    <mergeCell ref="E9:N11"/>
    <mergeCell ref="Q9:U12"/>
    <mergeCell ref="V9:AH12"/>
    <mergeCell ref="B12:D14"/>
    <mergeCell ref="E12:N14"/>
    <mergeCell ref="Q13:U14"/>
    <mergeCell ref="V13:AH14"/>
    <mergeCell ref="B16:B31"/>
    <mergeCell ref="D16:R16"/>
    <mergeCell ref="S16:V16"/>
    <mergeCell ref="W16:Z16"/>
    <mergeCell ref="AA16:AE16"/>
    <mergeCell ref="AF16:AH16"/>
    <mergeCell ref="D17:R17"/>
    <mergeCell ref="S17:V17"/>
    <mergeCell ref="W17:Z17"/>
    <mergeCell ref="AA17:AE17"/>
    <mergeCell ref="AF17:AH17"/>
    <mergeCell ref="D18:R18"/>
    <mergeCell ref="S18:V18"/>
    <mergeCell ref="W18:Z18"/>
    <mergeCell ref="AA18:AE18"/>
    <mergeCell ref="AF18:AH18"/>
    <mergeCell ref="D19:R19"/>
    <mergeCell ref="S19:V19"/>
    <mergeCell ref="W19:Z19"/>
    <mergeCell ref="AA19:AE19"/>
    <mergeCell ref="AF19:AH19"/>
    <mergeCell ref="D20:R20"/>
    <mergeCell ref="S20:V20"/>
    <mergeCell ref="W20:Z20"/>
    <mergeCell ref="AA20:AE20"/>
    <mergeCell ref="AF20:AH20"/>
    <mergeCell ref="D21:R21"/>
    <mergeCell ref="S21:V21"/>
    <mergeCell ref="W21:Z21"/>
    <mergeCell ref="AA21:AE21"/>
    <mergeCell ref="AF21:AH21"/>
    <mergeCell ref="D22:R22"/>
    <mergeCell ref="S22:V22"/>
    <mergeCell ref="W22:Z22"/>
    <mergeCell ref="AA22:AE22"/>
    <mergeCell ref="AF22:AH22"/>
    <mergeCell ref="D23:R23"/>
    <mergeCell ref="S23:V23"/>
    <mergeCell ref="W23:Z23"/>
    <mergeCell ref="AA23:AE23"/>
    <mergeCell ref="AF23:AH23"/>
    <mergeCell ref="D24:R24"/>
    <mergeCell ref="S24:V24"/>
    <mergeCell ref="W24:Z24"/>
    <mergeCell ref="AA24:AE24"/>
    <mergeCell ref="AF24:AH24"/>
    <mergeCell ref="D25:R25"/>
    <mergeCell ref="S25:V25"/>
    <mergeCell ref="W25:Z25"/>
    <mergeCell ref="AA25:AE25"/>
    <mergeCell ref="AF25:AH25"/>
    <mergeCell ref="D26:R26"/>
    <mergeCell ref="S26:V26"/>
    <mergeCell ref="W26:Z26"/>
    <mergeCell ref="AA26:AE26"/>
    <mergeCell ref="AF26:AH26"/>
    <mergeCell ref="D27:R27"/>
    <mergeCell ref="S27:V27"/>
    <mergeCell ref="W27:Z27"/>
    <mergeCell ref="AA27:AE27"/>
    <mergeCell ref="AF27:AH27"/>
    <mergeCell ref="D28:R28"/>
    <mergeCell ref="S28:V28"/>
    <mergeCell ref="W28:Z28"/>
    <mergeCell ref="AA28:AE28"/>
    <mergeCell ref="AF28:AH28"/>
    <mergeCell ref="D29:R29"/>
    <mergeCell ref="S29:V29"/>
    <mergeCell ref="W29:Z29"/>
    <mergeCell ref="AA29:AE29"/>
    <mergeCell ref="AF29:AH29"/>
    <mergeCell ref="D30:R30"/>
    <mergeCell ref="S30:V30"/>
    <mergeCell ref="W30:Z30"/>
    <mergeCell ref="AA30:AE30"/>
    <mergeCell ref="AF30:AH30"/>
    <mergeCell ref="C31:Z31"/>
    <mergeCell ref="AB31:AE31"/>
    <mergeCell ref="B34:B35"/>
    <mergeCell ref="D34:Y34"/>
    <mergeCell ref="Z34:AE34"/>
    <mergeCell ref="AF34:AH34"/>
    <mergeCell ref="D35:I35"/>
    <mergeCell ref="J35:L35"/>
    <mergeCell ref="R35:Y35"/>
    <mergeCell ref="AA35:AE35"/>
    <mergeCell ref="Z37:AE37"/>
    <mergeCell ref="AF37:AH37"/>
    <mergeCell ref="S40:X40"/>
    <mergeCell ref="Y40:AA40"/>
    <mergeCell ref="AB40:AE40"/>
    <mergeCell ref="AF40:AH40"/>
  </mergeCells>
  <conditionalFormatting sqref="C17:AF17">
    <cfRule type="expression" priority="3" dxfId="0" stopIfTrue="1">
      <formula>COUNTIF($C$17:$C$30,$C17)&gt;1</formula>
    </cfRule>
  </conditionalFormatting>
  <conditionalFormatting sqref="C18:AE30">
    <cfRule type="expression" priority="2" dxfId="0" stopIfTrue="1">
      <formula>COUNTIF($C$17:$C$30,$C18)&gt;1</formula>
    </cfRule>
  </conditionalFormatting>
  <conditionalFormatting sqref="AF18:AF30">
    <cfRule type="expression" priority="1" dxfId="0" stopIfTrue="1">
      <formula>COUNTIF($C$17:$C$30,$C18)&gt;1</formula>
    </cfRule>
  </conditionalFormatting>
  <dataValidations count="1">
    <dataValidation type="list" allowBlank="1" showInputMessage="1" showErrorMessage="1" sqref="J35">
      <formula1>"0,10,"</formula1>
    </dataValidation>
  </dataValidations>
  <printOptions horizontalCentered="1"/>
  <pageMargins left="0.5905511811023623" right="0.35433070866141736" top="0.7874015748031497" bottom="0.3937007874015748" header="0.5118110236220472" footer="0.5118110236220472"/>
  <pageSetup blackAndWhite="1" fitToHeight="0" fitToWidth="1" horizontalDpi="600" verticalDpi="600" orientation="portrait" paperSize="9" r:id="rId1"/>
  <headerFooter alignWithMargins="0">
    <oddHeader>&amp;R地域生活支援事業明細書
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44"/>
  <sheetViews>
    <sheetView showGridLines="0" showZero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875" style="124" customWidth="1"/>
    <col min="2" max="2" width="3.125" style="124" customWidth="1"/>
    <col min="3" max="3" width="10.125" style="124" customWidth="1"/>
    <col min="4" max="4" width="5.375" style="124" customWidth="1"/>
    <col min="5" max="20" width="2.50390625" style="124" customWidth="1"/>
    <col min="21" max="21" width="1.12109375" style="124" customWidth="1"/>
    <col min="22" max="23" width="2.25390625" style="124" customWidth="1"/>
    <col min="24" max="24" width="2.375" style="124" customWidth="1"/>
    <col min="25" max="34" width="2.50390625" style="124" customWidth="1"/>
    <col min="35" max="37" width="1.875" style="124" customWidth="1"/>
    <col min="38" max="40" width="1.875" style="64" customWidth="1"/>
    <col min="41" max="41" width="2.50390625" style="64" customWidth="1"/>
    <col min="42" max="42" width="0" style="64" hidden="1" customWidth="1"/>
    <col min="43" max="16384" width="9.00390625" style="64" customWidth="1"/>
  </cols>
  <sheetData>
    <row r="1" spans="1:41" ht="15" customHeight="1">
      <c r="A1" s="340" t="s">
        <v>259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2" t="s">
        <v>47</v>
      </c>
      <c r="AJ1" s="61"/>
      <c r="AK1" s="61"/>
      <c r="AL1" s="63"/>
      <c r="AM1" s="63"/>
      <c r="AN1" s="63"/>
      <c r="AO1" s="63"/>
    </row>
    <row r="2" spans="1:41" ht="10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7"/>
      <c r="AJ2" s="68"/>
      <c r="AK2" s="61"/>
      <c r="AL2" s="63"/>
      <c r="AM2" s="63"/>
      <c r="AN2" s="63"/>
      <c r="AO2" s="63"/>
    </row>
    <row r="3" spans="1:41" ht="18" customHeight="1">
      <c r="A3" s="250" t="s">
        <v>36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  <c r="Z3" s="251"/>
      <c r="AA3" s="251"/>
      <c r="AB3" s="251"/>
      <c r="AC3" s="251"/>
      <c r="AD3" s="251"/>
      <c r="AE3" s="251"/>
      <c r="AF3" s="251"/>
      <c r="AG3" s="251"/>
      <c r="AH3" s="251"/>
      <c r="AI3" s="252"/>
      <c r="AJ3" s="69"/>
      <c r="AK3" s="70"/>
      <c r="AL3" s="71"/>
      <c r="AM3" s="71"/>
      <c r="AN3" s="71"/>
      <c r="AO3" s="71"/>
    </row>
    <row r="4" spans="1:41" ht="22.5" customHeight="1">
      <c r="A4" s="253" t="s">
        <v>48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54"/>
      <c r="W4" s="254"/>
      <c r="X4" s="254"/>
      <c r="Y4" s="254"/>
      <c r="Z4" s="254"/>
      <c r="AA4" s="254"/>
      <c r="AB4" s="254"/>
      <c r="AC4" s="254"/>
      <c r="AD4" s="254"/>
      <c r="AE4" s="254"/>
      <c r="AF4" s="254"/>
      <c r="AG4" s="254"/>
      <c r="AH4" s="254"/>
      <c r="AI4" s="255"/>
      <c r="AJ4" s="74"/>
      <c r="AK4" s="75"/>
      <c r="AL4" s="76"/>
      <c r="AM4" s="76"/>
      <c r="AN4" s="76"/>
      <c r="AO4" s="76"/>
    </row>
    <row r="5" spans="1:41" ht="12" customHeight="1">
      <c r="A5" s="77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9"/>
      <c r="AF5" s="79"/>
      <c r="AG5" s="78"/>
      <c r="AH5" s="78"/>
      <c r="AI5" s="80"/>
      <c r="AJ5" s="77"/>
      <c r="AK5" s="78"/>
      <c r="AL5" s="81"/>
      <c r="AM5" s="81"/>
      <c r="AN5" s="81"/>
      <c r="AO5" s="81"/>
    </row>
    <row r="6" spans="1:41" ht="18.75" customHeight="1">
      <c r="A6" s="77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263" t="s">
        <v>39</v>
      </c>
      <c r="T6" s="264"/>
      <c r="U6" s="264"/>
      <c r="V6" s="264"/>
      <c r="W6" s="265"/>
      <c r="X6" s="256">
        <f>'請求書'!F11</f>
        <v>0</v>
      </c>
      <c r="Y6" s="257"/>
      <c r="Z6" s="258">
        <f>'請求書'!I11</f>
        <v>0</v>
      </c>
      <c r="AA6" s="259"/>
      <c r="AB6" s="82" t="s">
        <v>11</v>
      </c>
      <c r="AC6" s="256">
        <f>'請求書'!O11</f>
        <v>0</v>
      </c>
      <c r="AD6" s="257"/>
      <c r="AE6" s="260">
        <f>'請求書'!R11</f>
        <v>0</v>
      </c>
      <c r="AF6" s="259"/>
      <c r="AG6" s="261" t="s">
        <v>12</v>
      </c>
      <c r="AH6" s="262"/>
      <c r="AI6" s="83"/>
      <c r="AJ6" s="84"/>
      <c r="AK6" s="85"/>
      <c r="AL6" s="85"/>
      <c r="AM6" s="85"/>
      <c r="AN6" s="86"/>
      <c r="AO6" s="81"/>
    </row>
    <row r="7" spans="1:41" ht="15.75" customHeight="1">
      <c r="A7" s="77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80"/>
      <c r="AJ7" s="77"/>
      <c r="AK7" s="78"/>
      <c r="AL7" s="81"/>
      <c r="AM7" s="81"/>
      <c r="AN7" s="81"/>
      <c r="AO7" s="81"/>
    </row>
    <row r="8" spans="1:41" ht="25.5" customHeight="1">
      <c r="A8" s="77"/>
      <c r="B8" s="266" t="s">
        <v>23</v>
      </c>
      <c r="C8" s="267"/>
      <c r="D8" s="268"/>
      <c r="E8" s="41"/>
      <c r="F8" s="42"/>
      <c r="G8" s="42"/>
      <c r="H8" s="42"/>
      <c r="I8" s="42"/>
      <c r="J8" s="42"/>
      <c r="K8" s="42"/>
      <c r="L8" s="42"/>
      <c r="M8" s="42"/>
      <c r="N8" s="43"/>
      <c r="O8" s="61"/>
      <c r="P8" s="61"/>
      <c r="Q8" s="263" t="s">
        <v>41</v>
      </c>
      <c r="R8" s="264"/>
      <c r="S8" s="264"/>
      <c r="T8" s="264"/>
      <c r="U8" s="264"/>
      <c r="V8" s="264"/>
      <c r="W8" s="264"/>
      <c r="X8" s="265"/>
      <c r="Y8" s="55" t="str">
        <f>IF('請求書'!V24=0,"0",'請求書'!V24)</f>
        <v>0</v>
      </c>
      <c r="Z8" s="56" t="str">
        <f>IF('請求書'!Y24=0,"0",'請求書'!Y24)</f>
        <v>0</v>
      </c>
      <c r="AA8" s="56" t="str">
        <f>IF('請求書'!AB24=0,"0",'請求書'!AB24)</f>
        <v>0</v>
      </c>
      <c r="AB8" s="56" t="str">
        <f>IF('請求書'!AE24=0,"0",'請求書'!AE24)</f>
        <v>0</v>
      </c>
      <c r="AC8" s="56" t="str">
        <f>IF('請求書'!AH24=0,"0",'請求書'!AH24)</f>
        <v>0</v>
      </c>
      <c r="AD8" s="56" t="str">
        <f>IF('請求書'!AK24=0,"0",'請求書'!AK24)</f>
        <v>0</v>
      </c>
      <c r="AE8" s="56" t="str">
        <f>IF('請求書'!AN24=0,"0",'請求書'!AN24)</f>
        <v>0</v>
      </c>
      <c r="AF8" s="56" t="str">
        <f>IF('請求書'!AQ24=0,"0",'請求書'!AQ24)</f>
        <v>0</v>
      </c>
      <c r="AG8" s="56" t="str">
        <f>IF('請求書'!AT24=0,"0",'請求書'!AT24)</f>
        <v>0</v>
      </c>
      <c r="AH8" s="57" t="str">
        <f>IF('請求書'!AW24=0,"0",'請求書'!AW24)</f>
        <v>0</v>
      </c>
      <c r="AI8" s="83"/>
      <c r="AJ8" s="84"/>
      <c r="AK8" s="85"/>
      <c r="AL8" s="85"/>
      <c r="AM8" s="85"/>
      <c r="AN8" s="85"/>
      <c r="AO8" s="81"/>
    </row>
    <row r="9" spans="1:41" ht="12" customHeight="1">
      <c r="A9" s="77"/>
      <c r="B9" s="269" t="s">
        <v>25</v>
      </c>
      <c r="C9" s="270"/>
      <c r="D9" s="271"/>
      <c r="E9" s="302"/>
      <c r="F9" s="303"/>
      <c r="G9" s="303"/>
      <c r="H9" s="303"/>
      <c r="I9" s="303"/>
      <c r="J9" s="303"/>
      <c r="K9" s="303"/>
      <c r="L9" s="303"/>
      <c r="M9" s="303"/>
      <c r="N9" s="304"/>
      <c r="O9" s="61"/>
      <c r="P9" s="61"/>
      <c r="Q9" s="269" t="s">
        <v>30</v>
      </c>
      <c r="R9" s="270"/>
      <c r="S9" s="270"/>
      <c r="T9" s="270"/>
      <c r="U9" s="271"/>
      <c r="V9" s="269">
        <f>'請求書'!AA28</f>
        <v>0</v>
      </c>
      <c r="W9" s="270"/>
      <c r="X9" s="270"/>
      <c r="Y9" s="270"/>
      <c r="Z9" s="270"/>
      <c r="AA9" s="270"/>
      <c r="AB9" s="270"/>
      <c r="AC9" s="270"/>
      <c r="AD9" s="270"/>
      <c r="AE9" s="270"/>
      <c r="AF9" s="270"/>
      <c r="AG9" s="270"/>
      <c r="AH9" s="271"/>
      <c r="AI9" s="87"/>
      <c r="AJ9" s="88"/>
      <c r="AK9" s="89"/>
      <c r="AL9" s="89"/>
      <c r="AM9" s="89"/>
      <c r="AN9" s="89"/>
      <c r="AO9" s="81"/>
    </row>
    <row r="10" spans="1:41" ht="12" customHeight="1">
      <c r="A10" s="77"/>
      <c r="B10" s="272"/>
      <c r="C10" s="273"/>
      <c r="D10" s="274"/>
      <c r="E10" s="305"/>
      <c r="F10" s="306"/>
      <c r="G10" s="306"/>
      <c r="H10" s="306"/>
      <c r="I10" s="306"/>
      <c r="J10" s="306"/>
      <c r="K10" s="306"/>
      <c r="L10" s="306"/>
      <c r="M10" s="306"/>
      <c r="N10" s="307"/>
      <c r="O10" s="61"/>
      <c r="P10" s="61"/>
      <c r="Q10" s="272"/>
      <c r="R10" s="273"/>
      <c r="S10" s="273"/>
      <c r="T10" s="273"/>
      <c r="U10" s="274"/>
      <c r="V10" s="272"/>
      <c r="W10" s="273"/>
      <c r="X10" s="273"/>
      <c r="Y10" s="273"/>
      <c r="Z10" s="273"/>
      <c r="AA10" s="273"/>
      <c r="AB10" s="273"/>
      <c r="AC10" s="273"/>
      <c r="AD10" s="273"/>
      <c r="AE10" s="273"/>
      <c r="AF10" s="273"/>
      <c r="AG10" s="273"/>
      <c r="AH10" s="274"/>
      <c r="AI10" s="87"/>
      <c r="AJ10" s="88"/>
      <c r="AK10" s="89"/>
      <c r="AL10" s="89"/>
      <c r="AM10" s="89"/>
      <c r="AN10" s="89"/>
      <c r="AO10" s="81"/>
    </row>
    <row r="11" spans="1:41" ht="12" customHeight="1">
      <c r="A11" s="77"/>
      <c r="B11" s="275"/>
      <c r="C11" s="276"/>
      <c r="D11" s="277"/>
      <c r="E11" s="308"/>
      <c r="F11" s="309"/>
      <c r="G11" s="309"/>
      <c r="H11" s="309"/>
      <c r="I11" s="309"/>
      <c r="J11" s="309"/>
      <c r="K11" s="309"/>
      <c r="L11" s="309"/>
      <c r="M11" s="309"/>
      <c r="N11" s="310"/>
      <c r="O11" s="61"/>
      <c r="P11" s="61"/>
      <c r="Q11" s="272"/>
      <c r="R11" s="273"/>
      <c r="S11" s="273"/>
      <c r="T11" s="273"/>
      <c r="U11" s="274"/>
      <c r="V11" s="272"/>
      <c r="W11" s="273"/>
      <c r="X11" s="273"/>
      <c r="Y11" s="273"/>
      <c r="Z11" s="273"/>
      <c r="AA11" s="273"/>
      <c r="AB11" s="273"/>
      <c r="AC11" s="273"/>
      <c r="AD11" s="273"/>
      <c r="AE11" s="273"/>
      <c r="AF11" s="273"/>
      <c r="AG11" s="273"/>
      <c r="AH11" s="274"/>
      <c r="AI11" s="87"/>
      <c r="AJ11" s="88"/>
      <c r="AK11" s="89"/>
      <c r="AL11" s="89"/>
      <c r="AM11" s="89"/>
      <c r="AN11" s="89"/>
      <c r="AO11" s="81"/>
    </row>
    <row r="12" spans="1:41" ht="12" customHeight="1">
      <c r="A12" s="77"/>
      <c r="B12" s="269" t="s">
        <v>24</v>
      </c>
      <c r="C12" s="270"/>
      <c r="D12" s="271"/>
      <c r="E12" s="302"/>
      <c r="F12" s="303"/>
      <c r="G12" s="303"/>
      <c r="H12" s="303"/>
      <c r="I12" s="303"/>
      <c r="J12" s="303"/>
      <c r="K12" s="303"/>
      <c r="L12" s="303"/>
      <c r="M12" s="303"/>
      <c r="N12" s="304"/>
      <c r="O12" s="61"/>
      <c r="P12" s="61"/>
      <c r="Q12" s="275"/>
      <c r="R12" s="276"/>
      <c r="S12" s="276"/>
      <c r="T12" s="276"/>
      <c r="U12" s="277"/>
      <c r="V12" s="275"/>
      <c r="W12" s="276"/>
      <c r="X12" s="276"/>
      <c r="Y12" s="276"/>
      <c r="Z12" s="276"/>
      <c r="AA12" s="276"/>
      <c r="AB12" s="276"/>
      <c r="AC12" s="276"/>
      <c r="AD12" s="276"/>
      <c r="AE12" s="276"/>
      <c r="AF12" s="276"/>
      <c r="AG12" s="276"/>
      <c r="AH12" s="277"/>
      <c r="AI12" s="87"/>
      <c r="AJ12" s="88"/>
      <c r="AK12" s="89"/>
      <c r="AL12" s="89"/>
      <c r="AM12" s="89"/>
      <c r="AN12" s="89"/>
      <c r="AO12" s="81"/>
    </row>
    <row r="13" spans="1:41" ht="12" customHeight="1">
      <c r="A13" s="77"/>
      <c r="B13" s="272"/>
      <c r="C13" s="273"/>
      <c r="D13" s="274"/>
      <c r="E13" s="305"/>
      <c r="F13" s="306"/>
      <c r="G13" s="306"/>
      <c r="H13" s="306"/>
      <c r="I13" s="306"/>
      <c r="J13" s="306"/>
      <c r="K13" s="306"/>
      <c r="L13" s="306"/>
      <c r="M13" s="306"/>
      <c r="N13" s="307"/>
      <c r="O13" s="61"/>
      <c r="P13" s="61"/>
      <c r="Q13" s="278" t="s">
        <v>5</v>
      </c>
      <c r="R13" s="279"/>
      <c r="S13" s="279"/>
      <c r="T13" s="279"/>
      <c r="U13" s="280"/>
      <c r="V13" s="296">
        <f>'明細書１'!V13</f>
      </c>
      <c r="W13" s="297"/>
      <c r="X13" s="297"/>
      <c r="Y13" s="297"/>
      <c r="Z13" s="297"/>
      <c r="AA13" s="297"/>
      <c r="AB13" s="297"/>
      <c r="AC13" s="297"/>
      <c r="AD13" s="297"/>
      <c r="AE13" s="297"/>
      <c r="AF13" s="297"/>
      <c r="AG13" s="297"/>
      <c r="AH13" s="298"/>
      <c r="AI13" s="87"/>
      <c r="AJ13" s="88"/>
      <c r="AK13" s="89"/>
      <c r="AL13" s="89"/>
      <c r="AM13" s="89"/>
      <c r="AN13" s="89"/>
      <c r="AO13" s="81"/>
    </row>
    <row r="14" spans="1:41" ht="12" customHeight="1">
      <c r="A14" s="77"/>
      <c r="B14" s="275"/>
      <c r="C14" s="276"/>
      <c r="D14" s="277"/>
      <c r="E14" s="308"/>
      <c r="F14" s="309"/>
      <c r="G14" s="309"/>
      <c r="H14" s="309"/>
      <c r="I14" s="309"/>
      <c r="J14" s="309"/>
      <c r="K14" s="309"/>
      <c r="L14" s="309"/>
      <c r="M14" s="309"/>
      <c r="N14" s="310"/>
      <c r="O14" s="61"/>
      <c r="P14" s="61"/>
      <c r="Q14" s="281"/>
      <c r="R14" s="282"/>
      <c r="S14" s="282"/>
      <c r="T14" s="282"/>
      <c r="U14" s="283"/>
      <c r="V14" s="299"/>
      <c r="W14" s="300"/>
      <c r="X14" s="300"/>
      <c r="Y14" s="300"/>
      <c r="Z14" s="300"/>
      <c r="AA14" s="300"/>
      <c r="AB14" s="300"/>
      <c r="AC14" s="300"/>
      <c r="AD14" s="300"/>
      <c r="AE14" s="300"/>
      <c r="AF14" s="300"/>
      <c r="AG14" s="300"/>
      <c r="AH14" s="301"/>
      <c r="AI14" s="87"/>
      <c r="AJ14" s="88"/>
      <c r="AK14" s="89"/>
      <c r="AL14" s="89"/>
      <c r="AM14" s="89"/>
      <c r="AN14" s="89"/>
      <c r="AO14" s="81"/>
    </row>
    <row r="15" spans="1:41" ht="15.75" customHeight="1">
      <c r="A15" s="77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61"/>
      <c r="P15" s="61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90"/>
      <c r="AI15" s="73"/>
      <c r="AJ15" s="91"/>
      <c r="AK15" s="92"/>
      <c r="AL15" s="92"/>
      <c r="AM15" s="92"/>
      <c r="AN15" s="92"/>
      <c r="AO15" s="81"/>
    </row>
    <row r="16" spans="1:41" ht="19.5" customHeight="1">
      <c r="A16" s="77"/>
      <c r="B16" s="287" t="s">
        <v>31</v>
      </c>
      <c r="C16" s="93" t="s">
        <v>52</v>
      </c>
      <c r="D16" s="319" t="s">
        <v>53</v>
      </c>
      <c r="E16" s="264"/>
      <c r="F16" s="264"/>
      <c r="G16" s="264"/>
      <c r="H16" s="264"/>
      <c r="I16" s="264"/>
      <c r="J16" s="264"/>
      <c r="K16" s="264"/>
      <c r="L16" s="264"/>
      <c r="M16" s="264"/>
      <c r="N16" s="264"/>
      <c r="O16" s="264"/>
      <c r="P16" s="264"/>
      <c r="Q16" s="264"/>
      <c r="R16" s="265"/>
      <c r="S16" s="263" t="s">
        <v>22</v>
      </c>
      <c r="T16" s="264"/>
      <c r="U16" s="264"/>
      <c r="V16" s="265"/>
      <c r="W16" s="263" t="s">
        <v>38</v>
      </c>
      <c r="X16" s="264"/>
      <c r="Y16" s="264"/>
      <c r="Z16" s="265"/>
      <c r="AA16" s="263" t="s">
        <v>46</v>
      </c>
      <c r="AB16" s="264"/>
      <c r="AC16" s="264"/>
      <c r="AD16" s="264"/>
      <c r="AE16" s="265"/>
      <c r="AF16" s="263" t="s">
        <v>51</v>
      </c>
      <c r="AG16" s="264"/>
      <c r="AH16" s="265"/>
      <c r="AI16" s="94"/>
      <c r="AJ16" s="95"/>
      <c r="AK16" s="96"/>
      <c r="AL16" s="97"/>
      <c r="AM16" s="97"/>
      <c r="AN16" s="97"/>
      <c r="AO16" s="81"/>
    </row>
    <row r="17" spans="1:41" ht="24" customHeight="1">
      <c r="A17" s="77"/>
      <c r="B17" s="288"/>
      <c r="C17" s="49"/>
      <c r="D17" s="290">
        <f>IF(C17="","",VLOOKUP(C17,サービスコード!B:D,2,FALSE))</f>
      </c>
      <c r="E17" s="291"/>
      <c r="F17" s="291"/>
      <c r="G17" s="291"/>
      <c r="H17" s="291"/>
      <c r="I17" s="291"/>
      <c r="J17" s="291"/>
      <c r="K17" s="291"/>
      <c r="L17" s="291"/>
      <c r="M17" s="291"/>
      <c r="N17" s="291"/>
      <c r="O17" s="291"/>
      <c r="P17" s="291"/>
      <c r="Q17" s="291"/>
      <c r="R17" s="292"/>
      <c r="S17" s="293">
        <f>IF(C17="","",VLOOKUP(C17,サービスコード!B:D,3,FALSE))</f>
      </c>
      <c r="T17" s="294"/>
      <c r="U17" s="294"/>
      <c r="V17" s="295"/>
      <c r="W17" s="284"/>
      <c r="X17" s="285"/>
      <c r="Y17" s="285"/>
      <c r="Z17" s="286"/>
      <c r="AA17" s="311">
        <f>IF(C17="","",S17*W17)</f>
      </c>
      <c r="AB17" s="312"/>
      <c r="AC17" s="312"/>
      <c r="AD17" s="312"/>
      <c r="AE17" s="313"/>
      <c r="AF17" s="244"/>
      <c r="AG17" s="245"/>
      <c r="AH17" s="246"/>
      <c r="AI17" s="125">
        <f aca="true" t="shared" si="0" ref="AI17:AI30">IF(COUNTIF(C$17:C$30,C17)&gt;1,"★同じサービスコードは一行にまとめてください。","")</f>
      </c>
      <c r="AJ17" s="88"/>
      <c r="AK17" s="89"/>
      <c r="AL17" s="89"/>
      <c r="AM17" s="89"/>
      <c r="AN17" s="89"/>
      <c r="AO17" s="81"/>
    </row>
    <row r="18" spans="1:41" ht="24" customHeight="1">
      <c r="A18" s="77"/>
      <c r="B18" s="288"/>
      <c r="C18" s="49"/>
      <c r="D18" s="290">
        <f>IF(C18="","",VLOOKUP(C18,サービスコード!B:D,2,FALSE))</f>
      </c>
      <c r="E18" s="291"/>
      <c r="F18" s="291"/>
      <c r="G18" s="291"/>
      <c r="H18" s="291"/>
      <c r="I18" s="291"/>
      <c r="J18" s="291"/>
      <c r="K18" s="291"/>
      <c r="L18" s="291"/>
      <c r="M18" s="291"/>
      <c r="N18" s="291"/>
      <c r="O18" s="291"/>
      <c r="P18" s="291"/>
      <c r="Q18" s="291"/>
      <c r="R18" s="292"/>
      <c r="S18" s="293">
        <f>IF(C18="","",VLOOKUP(C18,サービスコード!B:D,3,FALSE))</f>
      </c>
      <c r="T18" s="294"/>
      <c r="U18" s="294"/>
      <c r="V18" s="295"/>
      <c r="W18" s="284"/>
      <c r="X18" s="285"/>
      <c r="Y18" s="285"/>
      <c r="Z18" s="286"/>
      <c r="AA18" s="311">
        <f aca="true" t="shared" si="1" ref="AA18:AA30">IF(C18="","",S18*W18)</f>
      </c>
      <c r="AB18" s="312"/>
      <c r="AC18" s="312"/>
      <c r="AD18" s="312"/>
      <c r="AE18" s="313"/>
      <c r="AF18" s="244"/>
      <c r="AG18" s="245"/>
      <c r="AH18" s="246"/>
      <c r="AI18" s="125">
        <f t="shared" si="0"/>
      </c>
      <c r="AJ18" s="99"/>
      <c r="AK18" s="100"/>
      <c r="AL18" s="100"/>
      <c r="AM18" s="100"/>
      <c r="AN18" s="100"/>
      <c r="AO18" s="81"/>
    </row>
    <row r="19" spans="1:41" ht="24" customHeight="1">
      <c r="A19" s="77"/>
      <c r="B19" s="288"/>
      <c r="C19" s="49"/>
      <c r="D19" s="290">
        <f>IF(C19="","",VLOOKUP(C19,サービスコード!B:D,2,FALSE))</f>
      </c>
      <c r="E19" s="291"/>
      <c r="F19" s="291"/>
      <c r="G19" s="291"/>
      <c r="H19" s="291"/>
      <c r="I19" s="291"/>
      <c r="J19" s="291"/>
      <c r="K19" s="291"/>
      <c r="L19" s="291"/>
      <c r="M19" s="291"/>
      <c r="N19" s="291"/>
      <c r="O19" s="291"/>
      <c r="P19" s="291"/>
      <c r="Q19" s="291"/>
      <c r="R19" s="292"/>
      <c r="S19" s="293">
        <f>IF(C19="","",VLOOKUP(C19,サービスコード!B:D,3,FALSE))</f>
      </c>
      <c r="T19" s="294"/>
      <c r="U19" s="294"/>
      <c r="V19" s="295"/>
      <c r="W19" s="284"/>
      <c r="X19" s="285"/>
      <c r="Y19" s="285"/>
      <c r="Z19" s="286"/>
      <c r="AA19" s="311">
        <f t="shared" si="1"/>
      </c>
      <c r="AB19" s="312"/>
      <c r="AC19" s="312"/>
      <c r="AD19" s="312"/>
      <c r="AE19" s="313"/>
      <c r="AF19" s="244"/>
      <c r="AG19" s="245"/>
      <c r="AH19" s="246"/>
      <c r="AI19" s="125">
        <f t="shared" si="0"/>
      </c>
      <c r="AJ19" s="99"/>
      <c r="AK19" s="100"/>
      <c r="AL19" s="100"/>
      <c r="AM19" s="100"/>
      <c r="AN19" s="100"/>
      <c r="AO19" s="81"/>
    </row>
    <row r="20" spans="1:41" ht="24" customHeight="1">
      <c r="A20" s="77"/>
      <c r="B20" s="288"/>
      <c r="C20" s="49"/>
      <c r="D20" s="290">
        <f>IF(C20="","",VLOOKUP(C20,サービスコード!B:D,2,FALSE))</f>
      </c>
      <c r="E20" s="291"/>
      <c r="F20" s="291"/>
      <c r="G20" s="291"/>
      <c r="H20" s="291"/>
      <c r="I20" s="291"/>
      <c r="J20" s="291"/>
      <c r="K20" s="291"/>
      <c r="L20" s="291"/>
      <c r="M20" s="291"/>
      <c r="N20" s="291"/>
      <c r="O20" s="291"/>
      <c r="P20" s="291"/>
      <c r="Q20" s="291"/>
      <c r="R20" s="292"/>
      <c r="S20" s="293">
        <f>IF(C20="","",VLOOKUP(C20,サービスコード!B:D,3,FALSE))</f>
      </c>
      <c r="T20" s="294"/>
      <c r="U20" s="294"/>
      <c r="V20" s="295"/>
      <c r="W20" s="284"/>
      <c r="X20" s="285"/>
      <c r="Y20" s="285"/>
      <c r="Z20" s="286"/>
      <c r="AA20" s="311">
        <f t="shared" si="1"/>
      </c>
      <c r="AB20" s="312"/>
      <c r="AC20" s="312"/>
      <c r="AD20" s="312"/>
      <c r="AE20" s="313"/>
      <c r="AF20" s="244"/>
      <c r="AG20" s="245"/>
      <c r="AH20" s="246"/>
      <c r="AI20" s="125">
        <f t="shared" si="0"/>
      </c>
      <c r="AJ20" s="99"/>
      <c r="AK20" s="100"/>
      <c r="AL20" s="100"/>
      <c r="AM20" s="100"/>
      <c r="AN20" s="100"/>
      <c r="AO20" s="81"/>
    </row>
    <row r="21" spans="1:41" ht="24" customHeight="1">
      <c r="A21" s="77"/>
      <c r="B21" s="288"/>
      <c r="C21" s="49"/>
      <c r="D21" s="290">
        <f>IF(C21="","",VLOOKUP(C21,サービスコード!B:D,2,FALSE))</f>
      </c>
      <c r="E21" s="291"/>
      <c r="F21" s="291"/>
      <c r="G21" s="291"/>
      <c r="H21" s="291"/>
      <c r="I21" s="291"/>
      <c r="J21" s="291"/>
      <c r="K21" s="291"/>
      <c r="L21" s="291"/>
      <c r="M21" s="291"/>
      <c r="N21" s="291"/>
      <c r="O21" s="291"/>
      <c r="P21" s="291"/>
      <c r="Q21" s="291"/>
      <c r="R21" s="292"/>
      <c r="S21" s="293">
        <f>IF(C21="","",VLOOKUP(C21,サービスコード!B:D,3,FALSE))</f>
      </c>
      <c r="T21" s="294"/>
      <c r="U21" s="294"/>
      <c r="V21" s="295"/>
      <c r="W21" s="284"/>
      <c r="X21" s="285"/>
      <c r="Y21" s="285"/>
      <c r="Z21" s="286"/>
      <c r="AA21" s="311">
        <f t="shared" si="1"/>
      </c>
      <c r="AB21" s="312"/>
      <c r="AC21" s="312"/>
      <c r="AD21" s="312"/>
      <c r="AE21" s="313"/>
      <c r="AF21" s="244"/>
      <c r="AG21" s="245"/>
      <c r="AH21" s="246"/>
      <c r="AI21" s="125">
        <f t="shared" si="0"/>
      </c>
      <c r="AJ21" s="99"/>
      <c r="AK21" s="100"/>
      <c r="AL21" s="100"/>
      <c r="AM21" s="100"/>
      <c r="AN21" s="100"/>
      <c r="AO21" s="81"/>
    </row>
    <row r="22" spans="1:41" ht="24" customHeight="1">
      <c r="A22" s="77"/>
      <c r="B22" s="288"/>
      <c r="C22" s="49"/>
      <c r="D22" s="290">
        <f>IF(C22="","",VLOOKUP(C22,サービスコード!B:D,2,FALSE))</f>
      </c>
      <c r="E22" s="291"/>
      <c r="F22" s="291"/>
      <c r="G22" s="291"/>
      <c r="H22" s="291"/>
      <c r="I22" s="291"/>
      <c r="J22" s="291"/>
      <c r="K22" s="291"/>
      <c r="L22" s="291"/>
      <c r="M22" s="291"/>
      <c r="N22" s="291"/>
      <c r="O22" s="291"/>
      <c r="P22" s="291"/>
      <c r="Q22" s="291"/>
      <c r="R22" s="292"/>
      <c r="S22" s="293">
        <f>IF(C22="","",VLOOKUP(C22,サービスコード!B:D,3,FALSE))</f>
      </c>
      <c r="T22" s="294"/>
      <c r="U22" s="294"/>
      <c r="V22" s="295"/>
      <c r="W22" s="284"/>
      <c r="X22" s="285"/>
      <c r="Y22" s="285"/>
      <c r="Z22" s="286"/>
      <c r="AA22" s="311">
        <f t="shared" si="1"/>
      </c>
      <c r="AB22" s="312"/>
      <c r="AC22" s="312"/>
      <c r="AD22" s="312"/>
      <c r="AE22" s="313"/>
      <c r="AF22" s="244"/>
      <c r="AG22" s="245"/>
      <c r="AH22" s="246"/>
      <c r="AI22" s="125">
        <f t="shared" si="0"/>
      </c>
      <c r="AJ22" s="99"/>
      <c r="AK22" s="100"/>
      <c r="AL22" s="100"/>
      <c r="AM22" s="100"/>
      <c r="AN22" s="100"/>
      <c r="AO22" s="81"/>
    </row>
    <row r="23" spans="1:41" ht="24" customHeight="1">
      <c r="A23" s="77"/>
      <c r="B23" s="288"/>
      <c r="C23" s="49"/>
      <c r="D23" s="290">
        <f>IF(C23="","",VLOOKUP(C23,サービスコード!B:D,2,FALSE))</f>
      </c>
      <c r="E23" s="291"/>
      <c r="F23" s="291"/>
      <c r="G23" s="291"/>
      <c r="H23" s="291"/>
      <c r="I23" s="291"/>
      <c r="J23" s="291"/>
      <c r="K23" s="291"/>
      <c r="L23" s="291"/>
      <c r="M23" s="291"/>
      <c r="N23" s="291"/>
      <c r="O23" s="291"/>
      <c r="P23" s="291"/>
      <c r="Q23" s="291"/>
      <c r="R23" s="292"/>
      <c r="S23" s="293">
        <f>IF(C23="","",VLOOKUP(C23,サービスコード!B:D,3,FALSE))</f>
      </c>
      <c r="T23" s="294"/>
      <c r="U23" s="294"/>
      <c r="V23" s="295"/>
      <c r="W23" s="284"/>
      <c r="X23" s="285"/>
      <c r="Y23" s="285"/>
      <c r="Z23" s="286"/>
      <c r="AA23" s="311">
        <f t="shared" si="1"/>
      </c>
      <c r="AB23" s="312"/>
      <c r="AC23" s="312"/>
      <c r="AD23" s="312"/>
      <c r="AE23" s="313"/>
      <c r="AF23" s="244"/>
      <c r="AG23" s="245"/>
      <c r="AH23" s="246"/>
      <c r="AI23" s="125">
        <f t="shared" si="0"/>
      </c>
      <c r="AJ23" s="99"/>
      <c r="AK23" s="100"/>
      <c r="AL23" s="100"/>
      <c r="AM23" s="100"/>
      <c r="AN23" s="100"/>
      <c r="AO23" s="81"/>
    </row>
    <row r="24" spans="1:41" ht="24" customHeight="1">
      <c r="A24" s="77"/>
      <c r="B24" s="288"/>
      <c r="C24" s="49"/>
      <c r="D24" s="290">
        <f>IF(C24="","",VLOOKUP(C24,サービスコード!B:D,2,FALSE))</f>
      </c>
      <c r="E24" s="291"/>
      <c r="F24" s="291"/>
      <c r="G24" s="291"/>
      <c r="H24" s="291"/>
      <c r="I24" s="291"/>
      <c r="J24" s="291"/>
      <c r="K24" s="291"/>
      <c r="L24" s="291"/>
      <c r="M24" s="291"/>
      <c r="N24" s="291"/>
      <c r="O24" s="291"/>
      <c r="P24" s="291"/>
      <c r="Q24" s="291"/>
      <c r="R24" s="292"/>
      <c r="S24" s="293">
        <f>IF(C24="","",VLOOKUP(C24,サービスコード!B:D,3,FALSE))</f>
      </c>
      <c r="T24" s="294"/>
      <c r="U24" s="294"/>
      <c r="V24" s="295"/>
      <c r="W24" s="284"/>
      <c r="X24" s="285"/>
      <c r="Y24" s="285"/>
      <c r="Z24" s="286"/>
      <c r="AA24" s="311">
        <f t="shared" si="1"/>
      </c>
      <c r="AB24" s="312"/>
      <c r="AC24" s="312"/>
      <c r="AD24" s="312"/>
      <c r="AE24" s="313"/>
      <c r="AF24" s="244"/>
      <c r="AG24" s="245"/>
      <c r="AH24" s="246"/>
      <c r="AI24" s="125">
        <f t="shared" si="0"/>
      </c>
      <c r="AJ24" s="99"/>
      <c r="AK24" s="100"/>
      <c r="AL24" s="100"/>
      <c r="AM24" s="100"/>
      <c r="AN24" s="100"/>
      <c r="AO24" s="81"/>
    </row>
    <row r="25" spans="1:41" ht="24" customHeight="1">
      <c r="A25" s="77"/>
      <c r="B25" s="288"/>
      <c r="C25" s="49"/>
      <c r="D25" s="290">
        <f>IF(C25="","",VLOOKUP(C25,サービスコード!B:D,2,FALSE))</f>
      </c>
      <c r="E25" s="291"/>
      <c r="F25" s="291"/>
      <c r="G25" s="291"/>
      <c r="H25" s="291"/>
      <c r="I25" s="291"/>
      <c r="J25" s="291"/>
      <c r="K25" s="291"/>
      <c r="L25" s="291"/>
      <c r="M25" s="291"/>
      <c r="N25" s="291"/>
      <c r="O25" s="291"/>
      <c r="P25" s="291"/>
      <c r="Q25" s="291"/>
      <c r="R25" s="292"/>
      <c r="S25" s="293">
        <f>IF(C25="","",VLOOKUP(C25,サービスコード!B:D,3,FALSE))</f>
      </c>
      <c r="T25" s="294"/>
      <c r="U25" s="294"/>
      <c r="V25" s="295"/>
      <c r="W25" s="284"/>
      <c r="X25" s="285"/>
      <c r="Y25" s="285"/>
      <c r="Z25" s="286"/>
      <c r="AA25" s="311">
        <f t="shared" si="1"/>
      </c>
      <c r="AB25" s="312"/>
      <c r="AC25" s="312"/>
      <c r="AD25" s="312"/>
      <c r="AE25" s="313"/>
      <c r="AF25" s="244"/>
      <c r="AG25" s="245"/>
      <c r="AH25" s="246"/>
      <c r="AI25" s="125">
        <f t="shared" si="0"/>
      </c>
      <c r="AJ25" s="99"/>
      <c r="AK25" s="100"/>
      <c r="AL25" s="100"/>
      <c r="AM25" s="100"/>
      <c r="AN25" s="100"/>
      <c r="AO25" s="81"/>
    </row>
    <row r="26" spans="1:41" ht="24" customHeight="1">
      <c r="A26" s="77"/>
      <c r="B26" s="288"/>
      <c r="C26" s="49"/>
      <c r="D26" s="290">
        <f>IF(C26="","",VLOOKUP(C26,サービスコード!B:D,2,FALSE))</f>
      </c>
      <c r="E26" s="291"/>
      <c r="F26" s="291"/>
      <c r="G26" s="291"/>
      <c r="H26" s="291"/>
      <c r="I26" s="291"/>
      <c r="J26" s="291"/>
      <c r="K26" s="291"/>
      <c r="L26" s="291"/>
      <c r="M26" s="291"/>
      <c r="N26" s="291"/>
      <c r="O26" s="291"/>
      <c r="P26" s="291"/>
      <c r="Q26" s="291"/>
      <c r="R26" s="292"/>
      <c r="S26" s="293">
        <f>IF(C26="","",VLOOKUP(C26,サービスコード!B:D,3,FALSE))</f>
      </c>
      <c r="T26" s="294"/>
      <c r="U26" s="294"/>
      <c r="V26" s="295"/>
      <c r="W26" s="284"/>
      <c r="X26" s="285"/>
      <c r="Y26" s="285"/>
      <c r="Z26" s="286"/>
      <c r="AA26" s="311">
        <f t="shared" si="1"/>
      </c>
      <c r="AB26" s="312"/>
      <c r="AC26" s="312"/>
      <c r="AD26" s="312"/>
      <c r="AE26" s="313"/>
      <c r="AF26" s="244"/>
      <c r="AG26" s="245"/>
      <c r="AH26" s="246"/>
      <c r="AI26" s="125">
        <f t="shared" si="0"/>
      </c>
      <c r="AJ26" s="99"/>
      <c r="AK26" s="100"/>
      <c r="AL26" s="100"/>
      <c r="AM26" s="100"/>
      <c r="AN26" s="100"/>
      <c r="AO26" s="81"/>
    </row>
    <row r="27" spans="1:41" ht="24" customHeight="1">
      <c r="A27" s="77"/>
      <c r="B27" s="288"/>
      <c r="C27" s="49"/>
      <c r="D27" s="290">
        <f>IF(C27="","",VLOOKUP(C27,サービスコード!B:D,2,FALSE))</f>
      </c>
      <c r="E27" s="291"/>
      <c r="F27" s="291"/>
      <c r="G27" s="291"/>
      <c r="H27" s="291"/>
      <c r="I27" s="291"/>
      <c r="J27" s="291"/>
      <c r="K27" s="291"/>
      <c r="L27" s="291"/>
      <c r="M27" s="291"/>
      <c r="N27" s="291"/>
      <c r="O27" s="291"/>
      <c r="P27" s="291"/>
      <c r="Q27" s="291"/>
      <c r="R27" s="292"/>
      <c r="S27" s="293">
        <f>IF(C27="","",VLOOKUP(C27,サービスコード!B:D,3,FALSE))</f>
      </c>
      <c r="T27" s="294"/>
      <c r="U27" s="294"/>
      <c r="V27" s="295"/>
      <c r="W27" s="284"/>
      <c r="X27" s="285"/>
      <c r="Y27" s="285"/>
      <c r="Z27" s="286"/>
      <c r="AA27" s="311">
        <f t="shared" si="1"/>
      </c>
      <c r="AB27" s="312"/>
      <c r="AC27" s="312"/>
      <c r="AD27" s="312"/>
      <c r="AE27" s="313"/>
      <c r="AF27" s="244"/>
      <c r="AG27" s="245"/>
      <c r="AH27" s="246"/>
      <c r="AI27" s="125">
        <f t="shared" si="0"/>
      </c>
      <c r="AJ27" s="99"/>
      <c r="AK27" s="100"/>
      <c r="AL27" s="100"/>
      <c r="AM27" s="100"/>
      <c r="AN27" s="100"/>
      <c r="AO27" s="81"/>
    </row>
    <row r="28" spans="1:41" ht="24" customHeight="1">
      <c r="A28" s="77"/>
      <c r="B28" s="288"/>
      <c r="C28" s="49"/>
      <c r="D28" s="290">
        <f>IF(C28="","",VLOOKUP(C28,サービスコード!B:D,2,FALSE))</f>
      </c>
      <c r="E28" s="291"/>
      <c r="F28" s="291"/>
      <c r="G28" s="291"/>
      <c r="H28" s="291"/>
      <c r="I28" s="291"/>
      <c r="J28" s="291"/>
      <c r="K28" s="291"/>
      <c r="L28" s="291"/>
      <c r="M28" s="291"/>
      <c r="N28" s="291"/>
      <c r="O28" s="291"/>
      <c r="P28" s="291"/>
      <c r="Q28" s="291"/>
      <c r="R28" s="292"/>
      <c r="S28" s="293">
        <f>IF(C28="","",VLOOKUP(C28,サービスコード!B:D,3,FALSE))</f>
      </c>
      <c r="T28" s="294"/>
      <c r="U28" s="294"/>
      <c r="V28" s="295"/>
      <c r="W28" s="284"/>
      <c r="X28" s="285"/>
      <c r="Y28" s="285"/>
      <c r="Z28" s="286"/>
      <c r="AA28" s="311">
        <f t="shared" si="1"/>
      </c>
      <c r="AB28" s="312"/>
      <c r="AC28" s="312"/>
      <c r="AD28" s="312"/>
      <c r="AE28" s="313"/>
      <c r="AF28" s="244"/>
      <c r="AG28" s="245"/>
      <c r="AH28" s="246"/>
      <c r="AI28" s="125">
        <f t="shared" si="0"/>
      </c>
      <c r="AJ28" s="99"/>
      <c r="AK28" s="100"/>
      <c r="AL28" s="100"/>
      <c r="AM28" s="100"/>
      <c r="AN28" s="100"/>
      <c r="AO28" s="81"/>
    </row>
    <row r="29" spans="1:41" ht="24" customHeight="1">
      <c r="A29" s="77"/>
      <c r="B29" s="288"/>
      <c r="C29" s="49"/>
      <c r="D29" s="290">
        <f>IF(C29="","",VLOOKUP(C29,サービスコード!B:D,2,FALSE))</f>
      </c>
      <c r="E29" s="291"/>
      <c r="F29" s="291"/>
      <c r="G29" s="291"/>
      <c r="H29" s="291"/>
      <c r="I29" s="291"/>
      <c r="J29" s="291"/>
      <c r="K29" s="291"/>
      <c r="L29" s="291"/>
      <c r="M29" s="291"/>
      <c r="N29" s="291"/>
      <c r="O29" s="291"/>
      <c r="P29" s="291"/>
      <c r="Q29" s="291"/>
      <c r="R29" s="292"/>
      <c r="S29" s="293">
        <f>IF(C29="","",VLOOKUP(C29,サービスコード!B:D,3,FALSE))</f>
      </c>
      <c r="T29" s="294"/>
      <c r="U29" s="294"/>
      <c r="V29" s="295"/>
      <c r="W29" s="284"/>
      <c r="X29" s="285"/>
      <c r="Y29" s="285"/>
      <c r="Z29" s="286"/>
      <c r="AA29" s="311">
        <f t="shared" si="1"/>
      </c>
      <c r="AB29" s="312"/>
      <c r="AC29" s="312"/>
      <c r="AD29" s="312"/>
      <c r="AE29" s="313"/>
      <c r="AF29" s="244"/>
      <c r="AG29" s="245"/>
      <c r="AH29" s="246"/>
      <c r="AI29" s="125">
        <f t="shared" si="0"/>
      </c>
      <c r="AJ29" s="99"/>
      <c r="AK29" s="100"/>
      <c r="AL29" s="100"/>
      <c r="AM29" s="100"/>
      <c r="AN29" s="100"/>
      <c r="AO29" s="81"/>
    </row>
    <row r="30" spans="1:41" ht="24" customHeight="1" thickBot="1">
      <c r="A30" s="77"/>
      <c r="B30" s="288"/>
      <c r="C30" s="49"/>
      <c r="D30" s="290">
        <f>IF(C30="","",VLOOKUP(C30,サービスコード!B:D,2,FALSE))</f>
      </c>
      <c r="E30" s="291"/>
      <c r="F30" s="291"/>
      <c r="G30" s="291"/>
      <c r="H30" s="291"/>
      <c r="I30" s="291"/>
      <c r="J30" s="291"/>
      <c r="K30" s="291"/>
      <c r="L30" s="291"/>
      <c r="M30" s="291"/>
      <c r="N30" s="291"/>
      <c r="O30" s="291"/>
      <c r="P30" s="291"/>
      <c r="Q30" s="291"/>
      <c r="R30" s="292"/>
      <c r="S30" s="293">
        <f>IF(C30="","",VLOOKUP(C30,サービスコード!B:D,3,FALSE))</f>
      </c>
      <c r="T30" s="294"/>
      <c r="U30" s="294"/>
      <c r="V30" s="295"/>
      <c r="W30" s="284"/>
      <c r="X30" s="285"/>
      <c r="Y30" s="285"/>
      <c r="Z30" s="286"/>
      <c r="AA30" s="311">
        <f t="shared" si="1"/>
      </c>
      <c r="AB30" s="312"/>
      <c r="AC30" s="312"/>
      <c r="AD30" s="312"/>
      <c r="AE30" s="313"/>
      <c r="AF30" s="247"/>
      <c r="AG30" s="248"/>
      <c r="AH30" s="249"/>
      <c r="AI30" s="125">
        <f t="shared" si="0"/>
      </c>
      <c r="AJ30" s="99"/>
      <c r="AK30" s="100"/>
      <c r="AL30" s="100"/>
      <c r="AM30" s="100"/>
      <c r="AN30" s="100"/>
      <c r="AO30" s="81"/>
    </row>
    <row r="31" spans="1:41" ht="26.25" customHeight="1" thickTop="1">
      <c r="A31" s="68"/>
      <c r="B31" s="289"/>
      <c r="C31" s="316" t="s">
        <v>55</v>
      </c>
      <c r="D31" s="317"/>
      <c r="E31" s="317"/>
      <c r="F31" s="317"/>
      <c r="G31" s="317"/>
      <c r="H31" s="317"/>
      <c r="I31" s="317"/>
      <c r="J31" s="317"/>
      <c r="K31" s="317"/>
      <c r="L31" s="317"/>
      <c r="M31" s="317"/>
      <c r="N31" s="317"/>
      <c r="O31" s="317"/>
      <c r="P31" s="317"/>
      <c r="Q31" s="317"/>
      <c r="R31" s="317"/>
      <c r="S31" s="317"/>
      <c r="T31" s="317"/>
      <c r="U31" s="317"/>
      <c r="V31" s="317"/>
      <c r="W31" s="317"/>
      <c r="X31" s="317"/>
      <c r="Y31" s="317"/>
      <c r="Z31" s="318"/>
      <c r="AA31" s="126" t="s">
        <v>32</v>
      </c>
      <c r="AB31" s="323">
        <f>SUM(AA17:AE30)</f>
        <v>0</v>
      </c>
      <c r="AC31" s="323"/>
      <c r="AD31" s="323"/>
      <c r="AE31" s="324"/>
      <c r="AF31" s="46"/>
      <c r="AG31" s="47"/>
      <c r="AH31" s="48"/>
      <c r="AI31" s="101"/>
      <c r="AJ31" s="99"/>
      <c r="AK31" s="100"/>
      <c r="AL31" s="102"/>
      <c r="AM31" s="102"/>
      <c r="AN31" s="102"/>
      <c r="AO31" s="81"/>
    </row>
    <row r="32" spans="1:41" ht="11.25" customHeight="1">
      <c r="A32" s="68"/>
      <c r="B32" s="103"/>
      <c r="C32" s="85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85"/>
      <c r="Z32" s="21"/>
      <c r="AA32" s="34"/>
      <c r="AB32" s="34"/>
      <c r="AC32" s="34"/>
      <c r="AD32" s="34"/>
      <c r="AE32" s="104"/>
      <c r="AF32" s="105"/>
      <c r="AG32" s="105"/>
      <c r="AH32" s="105"/>
      <c r="AI32" s="101"/>
      <c r="AJ32" s="99"/>
      <c r="AK32" s="100"/>
      <c r="AL32" s="102"/>
      <c r="AM32" s="102"/>
      <c r="AN32" s="102"/>
      <c r="AO32" s="81"/>
    </row>
    <row r="33" spans="1:41" ht="11.25" customHeight="1">
      <c r="A33" s="68"/>
      <c r="B33" s="79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9"/>
      <c r="AI33" s="106"/>
      <c r="AJ33" s="107"/>
      <c r="AK33" s="79"/>
      <c r="AL33" s="108"/>
      <c r="AM33" s="108"/>
      <c r="AN33" s="108"/>
      <c r="AO33" s="81"/>
    </row>
    <row r="34" spans="1:41" ht="19.5" customHeight="1">
      <c r="A34" s="68"/>
      <c r="B34" s="320"/>
      <c r="C34" s="61"/>
      <c r="D34" s="326" t="s">
        <v>54</v>
      </c>
      <c r="E34" s="326"/>
      <c r="F34" s="326"/>
      <c r="G34" s="326"/>
      <c r="H34" s="326"/>
      <c r="I34" s="326"/>
      <c r="J34" s="326"/>
      <c r="K34" s="326"/>
      <c r="L34" s="326"/>
      <c r="M34" s="326"/>
      <c r="N34" s="326"/>
      <c r="O34" s="326"/>
      <c r="P34" s="326"/>
      <c r="Q34" s="326"/>
      <c r="R34" s="326"/>
      <c r="S34" s="326"/>
      <c r="T34" s="326"/>
      <c r="U34" s="326"/>
      <c r="V34" s="326"/>
      <c r="W34" s="326"/>
      <c r="X34" s="326"/>
      <c r="Y34" s="326"/>
      <c r="Z34" s="263" t="s">
        <v>4</v>
      </c>
      <c r="AA34" s="322"/>
      <c r="AB34" s="322"/>
      <c r="AC34" s="322"/>
      <c r="AD34" s="322"/>
      <c r="AE34" s="262"/>
      <c r="AF34" s="263" t="s">
        <v>51</v>
      </c>
      <c r="AG34" s="264"/>
      <c r="AH34" s="265"/>
      <c r="AI34" s="83"/>
      <c r="AJ34" s="109"/>
      <c r="AK34" s="110"/>
      <c r="AL34" s="111"/>
      <c r="AM34" s="111"/>
      <c r="AN34" s="111"/>
      <c r="AO34" s="81"/>
    </row>
    <row r="35" spans="1:41" ht="26.25" customHeight="1">
      <c r="A35" s="68"/>
      <c r="B35" s="321"/>
      <c r="C35" s="61"/>
      <c r="D35" s="327" t="s">
        <v>240</v>
      </c>
      <c r="E35" s="328"/>
      <c r="F35" s="328"/>
      <c r="G35" s="328"/>
      <c r="H35" s="328"/>
      <c r="I35" s="328"/>
      <c r="J35" s="325"/>
      <c r="K35" s="325"/>
      <c r="L35" s="325"/>
      <c r="M35" s="128" t="s">
        <v>256</v>
      </c>
      <c r="N35" s="122"/>
      <c r="O35" s="128"/>
      <c r="P35" s="129"/>
      <c r="Q35" s="128"/>
      <c r="R35" s="329" t="s">
        <v>257</v>
      </c>
      <c r="S35" s="329"/>
      <c r="T35" s="329"/>
      <c r="U35" s="329"/>
      <c r="V35" s="329"/>
      <c r="W35" s="329"/>
      <c r="X35" s="329"/>
      <c r="Y35" s="330"/>
      <c r="Z35" s="127" t="s">
        <v>40</v>
      </c>
      <c r="AA35" s="338">
        <f>ROUNDUP(AB31*J35%,0)</f>
        <v>0</v>
      </c>
      <c r="AB35" s="338"/>
      <c r="AC35" s="338"/>
      <c r="AD35" s="338"/>
      <c r="AE35" s="339"/>
      <c r="AF35" s="113"/>
      <c r="AG35" s="112"/>
      <c r="AH35" s="114"/>
      <c r="AI35" s="98"/>
      <c r="AJ35" s="99"/>
      <c r="AK35" s="100"/>
      <c r="AL35" s="102"/>
      <c r="AM35" s="102"/>
      <c r="AN35" s="102"/>
      <c r="AO35" s="81"/>
    </row>
    <row r="36" spans="1:42" ht="18.75" customHeight="1">
      <c r="A36" s="6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80"/>
      <c r="AJ36" s="77"/>
      <c r="AK36" s="78"/>
      <c r="AL36" s="81"/>
      <c r="AM36" s="81"/>
      <c r="AN36" s="81"/>
      <c r="AO36" s="63"/>
      <c r="AP36" s="64" t="s">
        <v>237</v>
      </c>
    </row>
    <row r="37" spans="1:42" ht="26.25" customHeight="1">
      <c r="A37" s="68"/>
      <c r="B37" s="115"/>
      <c r="C37" s="115"/>
      <c r="D37" s="116"/>
      <c r="E37" s="117"/>
      <c r="F37" s="117"/>
      <c r="G37" s="117"/>
      <c r="H37" s="117"/>
      <c r="I37" s="117"/>
      <c r="J37" s="117"/>
      <c r="K37" s="116" t="s">
        <v>45</v>
      </c>
      <c r="L37" s="117"/>
      <c r="M37" s="117"/>
      <c r="N37" s="117"/>
      <c r="O37" s="117"/>
      <c r="P37" s="117"/>
      <c r="Q37" s="117"/>
      <c r="R37" s="118"/>
      <c r="S37" s="117"/>
      <c r="T37" s="117"/>
      <c r="U37" s="117"/>
      <c r="V37" s="117"/>
      <c r="W37" s="117"/>
      <c r="X37" s="118"/>
      <c r="Y37" s="50"/>
      <c r="Z37" s="311">
        <f>AB31-AA35</f>
        <v>0</v>
      </c>
      <c r="AA37" s="312"/>
      <c r="AB37" s="312"/>
      <c r="AC37" s="312"/>
      <c r="AD37" s="312"/>
      <c r="AE37" s="312"/>
      <c r="AF37" s="314" t="s">
        <v>0</v>
      </c>
      <c r="AG37" s="314"/>
      <c r="AH37" s="315"/>
      <c r="AI37" s="80"/>
      <c r="AJ37" s="77"/>
      <c r="AK37" s="78"/>
      <c r="AL37" s="81"/>
      <c r="AM37" s="81"/>
      <c r="AN37" s="81"/>
      <c r="AO37" s="63"/>
      <c r="AP37" s="119">
        <f>IF(Z37&gt;0,1,0)</f>
        <v>0</v>
      </c>
    </row>
    <row r="38" spans="1:41" ht="11.25" customHeight="1">
      <c r="A38" s="68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120"/>
      <c r="AJ38" s="68"/>
      <c r="AK38" s="61"/>
      <c r="AL38" s="63"/>
      <c r="AM38" s="63"/>
      <c r="AN38" s="63"/>
      <c r="AO38" s="63"/>
    </row>
    <row r="39" spans="1:41" ht="11.25" customHeight="1">
      <c r="A39" s="68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120"/>
      <c r="AJ39" s="68"/>
      <c r="AK39" s="61"/>
      <c r="AL39" s="63"/>
      <c r="AM39" s="63"/>
      <c r="AN39" s="63"/>
      <c r="AO39" s="63"/>
    </row>
    <row r="40" spans="1:42" ht="18.75" customHeight="1">
      <c r="A40" s="68"/>
      <c r="B40" s="61"/>
      <c r="C40" s="61"/>
      <c r="D40" s="85"/>
      <c r="E40" s="85"/>
      <c r="F40" s="85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331">
        <f>'請求書'!X13</f>
        <v>0</v>
      </c>
      <c r="T40" s="332"/>
      <c r="U40" s="332"/>
      <c r="V40" s="332"/>
      <c r="W40" s="332"/>
      <c r="X40" s="333"/>
      <c r="Y40" s="331" t="s">
        <v>2</v>
      </c>
      <c r="Z40" s="332"/>
      <c r="AA40" s="333"/>
      <c r="AB40" s="334"/>
      <c r="AC40" s="335"/>
      <c r="AD40" s="335"/>
      <c r="AE40" s="336"/>
      <c r="AF40" s="337" t="s">
        <v>3</v>
      </c>
      <c r="AG40" s="337"/>
      <c r="AH40" s="337"/>
      <c r="AI40" s="120"/>
      <c r="AJ40" s="68"/>
      <c r="AK40" s="61"/>
      <c r="AL40" s="63"/>
      <c r="AM40" s="63"/>
      <c r="AN40" s="81"/>
      <c r="AO40" s="81"/>
      <c r="AP40" s="81"/>
    </row>
    <row r="41" spans="1:41" ht="11.25" customHeight="1">
      <c r="A41" s="68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120"/>
      <c r="AJ41" s="68"/>
      <c r="AK41" s="61"/>
      <c r="AL41" s="63"/>
      <c r="AM41" s="63"/>
      <c r="AN41" s="63"/>
      <c r="AO41" s="63"/>
    </row>
    <row r="42" spans="1:41" ht="11.25" customHeight="1">
      <c r="A42" s="121"/>
      <c r="B42" s="122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2"/>
      <c r="AC42" s="122"/>
      <c r="AD42" s="122"/>
      <c r="AE42" s="122"/>
      <c r="AF42" s="122"/>
      <c r="AG42" s="122"/>
      <c r="AH42" s="122"/>
      <c r="AI42" s="123"/>
      <c r="AJ42" s="68"/>
      <c r="AK42" s="61"/>
      <c r="AL42" s="63"/>
      <c r="AM42" s="63"/>
      <c r="AN42" s="63"/>
      <c r="AO42" s="63"/>
    </row>
    <row r="43" spans="1:41" ht="12.75">
      <c r="A43" s="61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3"/>
      <c r="AM43" s="63"/>
      <c r="AN43" s="63"/>
      <c r="AO43" s="63"/>
    </row>
    <row r="44" spans="1:41" ht="12.75">
      <c r="A44" s="61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3"/>
      <c r="AM44" s="63"/>
      <c r="AN44" s="63"/>
      <c r="AO44" s="63"/>
    </row>
    <row r="45" spans="1:41" ht="12.75">
      <c r="A45" s="61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3"/>
      <c r="AM45" s="63"/>
      <c r="AN45" s="63"/>
      <c r="AO45" s="63"/>
    </row>
    <row r="46" spans="1:41" ht="12.75">
      <c r="A46" s="61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3"/>
      <c r="AM46" s="63"/>
      <c r="AN46" s="63"/>
      <c r="AO46" s="63"/>
    </row>
    <row r="47" spans="1:41" ht="12.75">
      <c r="A47" s="61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3"/>
      <c r="AM47" s="63"/>
      <c r="AN47" s="63"/>
      <c r="AO47" s="63"/>
    </row>
    <row r="48" spans="1:41" ht="12.75">
      <c r="A48" s="61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3"/>
      <c r="AM48" s="63"/>
      <c r="AN48" s="63"/>
      <c r="AO48" s="63"/>
    </row>
    <row r="49" spans="1:41" ht="12.75">
      <c r="A49" s="61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3"/>
      <c r="AM49" s="63"/>
      <c r="AN49" s="63"/>
      <c r="AO49" s="63"/>
    </row>
    <row r="50" spans="1:41" ht="12.75">
      <c r="A50" s="61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3"/>
      <c r="AM50" s="63"/>
      <c r="AN50" s="63"/>
      <c r="AO50" s="63"/>
    </row>
    <row r="51" spans="1:41" ht="12.75">
      <c r="A51" s="61"/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3"/>
      <c r="AM51" s="63"/>
      <c r="AN51" s="63"/>
      <c r="AO51" s="63"/>
    </row>
    <row r="52" spans="1:41" ht="12.75">
      <c r="A52" s="61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3"/>
      <c r="AM52" s="63"/>
      <c r="AN52" s="63"/>
      <c r="AO52" s="63"/>
    </row>
    <row r="53" spans="1:41" ht="12.75">
      <c r="A53" s="61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3"/>
      <c r="AM53" s="63"/>
      <c r="AN53" s="63"/>
      <c r="AO53" s="63"/>
    </row>
    <row r="54" spans="1:41" ht="12.75">
      <c r="A54" s="61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3"/>
      <c r="AM54" s="63"/>
      <c r="AN54" s="63"/>
      <c r="AO54" s="63"/>
    </row>
    <row r="55" spans="1:41" ht="12.75">
      <c r="A55" s="61"/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3"/>
      <c r="AM55" s="63"/>
      <c r="AN55" s="63"/>
      <c r="AO55" s="63"/>
    </row>
    <row r="56" spans="1:41" ht="12.75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3"/>
      <c r="AM56" s="63"/>
      <c r="AN56" s="63"/>
      <c r="AO56" s="63"/>
    </row>
    <row r="57" spans="1:41" ht="12.75">
      <c r="A57" s="61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3"/>
      <c r="AM57" s="63"/>
      <c r="AN57" s="63"/>
      <c r="AO57" s="63"/>
    </row>
    <row r="58" spans="1:41" ht="12.75">
      <c r="A58" s="61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3"/>
      <c r="AM58" s="63"/>
      <c r="AN58" s="63"/>
      <c r="AO58" s="63"/>
    </row>
    <row r="59" spans="1:41" ht="12.75">
      <c r="A59" s="61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3"/>
      <c r="AM59" s="63"/>
      <c r="AN59" s="63"/>
      <c r="AO59" s="63"/>
    </row>
    <row r="60" spans="1:41" ht="12.75">
      <c r="A60" s="61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3"/>
      <c r="AM60" s="63"/>
      <c r="AN60" s="63"/>
      <c r="AO60" s="63"/>
    </row>
    <row r="61" spans="1:41" ht="12.75">
      <c r="A61" s="61"/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3"/>
      <c r="AM61" s="63"/>
      <c r="AN61" s="63"/>
      <c r="AO61" s="63"/>
    </row>
    <row r="62" spans="1:41" ht="12.75">
      <c r="A62" s="61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3"/>
      <c r="AM62" s="63"/>
      <c r="AN62" s="63"/>
      <c r="AO62" s="63"/>
    </row>
    <row r="63" spans="1:41" ht="12.75">
      <c r="A63" s="61"/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3"/>
      <c r="AM63" s="63"/>
      <c r="AN63" s="63"/>
      <c r="AO63" s="63"/>
    </row>
    <row r="64" spans="1:41" ht="12.75">
      <c r="A64" s="61"/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3"/>
      <c r="AM64" s="63"/>
      <c r="AN64" s="63"/>
      <c r="AO64" s="63"/>
    </row>
    <row r="65" spans="1:41" ht="12.75">
      <c r="A65" s="61"/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3"/>
      <c r="AM65" s="63"/>
      <c r="AN65" s="63"/>
      <c r="AO65" s="63"/>
    </row>
    <row r="66" spans="1:41" ht="12.75">
      <c r="A66" s="61"/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3"/>
      <c r="AM66" s="63"/>
      <c r="AN66" s="63"/>
      <c r="AO66" s="63"/>
    </row>
    <row r="67" spans="1:41" ht="12.75">
      <c r="A67" s="61"/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3"/>
      <c r="AM67" s="63"/>
      <c r="AN67" s="63"/>
      <c r="AO67" s="63"/>
    </row>
    <row r="68" spans="1:41" ht="12.75">
      <c r="A68" s="61"/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3"/>
      <c r="AM68" s="63"/>
      <c r="AN68" s="63"/>
      <c r="AO68" s="63"/>
    </row>
    <row r="69" spans="1:41" ht="12.75">
      <c r="A69" s="61"/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3"/>
      <c r="AM69" s="63"/>
      <c r="AN69" s="63"/>
      <c r="AO69" s="63"/>
    </row>
    <row r="70" spans="1:41" ht="12.75">
      <c r="A70" s="61"/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3"/>
      <c r="AM70" s="63"/>
      <c r="AN70" s="63"/>
      <c r="AO70" s="63"/>
    </row>
    <row r="71" spans="1:41" ht="12.75">
      <c r="A71" s="61"/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3"/>
      <c r="AM71" s="63"/>
      <c r="AN71" s="63"/>
      <c r="AO71" s="63"/>
    </row>
    <row r="72" spans="1:41" ht="12.75">
      <c r="A72" s="61"/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3"/>
      <c r="AM72" s="63"/>
      <c r="AN72" s="63"/>
      <c r="AO72" s="63"/>
    </row>
    <row r="73" spans="1:41" ht="12.75">
      <c r="A73" s="61"/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3"/>
      <c r="AM73" s="63"/>
      <c r="AN73" s="63"/>
      <c r="AO73" s="63"/>
    </row>
    <row r="74" spans="1:41" ht="12.75">
      <c r="A74" s="61"/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3"/>
      <c r="AM74" s="63"/>
      <c r="AN74" s="63"/>
      <c r="AO74" s="63"/>
    </row>
    <row r="75" spans="1:41" ht="12.75">
      <c r="A75" s="61"/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3"/>
      <c r="AM75" s="63"/>
      <c r="AN75" s="63"/>
      <c r="AO75" s="63"/>
    </row>
    <row r="76" spans="1:41" ht="12.75">
      <c r="A76" s="61"/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3"/>
      <c r="AM76" s="63"/>
      <c r="AN76" s="63"/>
      <c r="AO76" s="63"/>
    </row>
    <row r="77" spans="1:41" ht="12.75">
      <c r="A77" s="61"/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3"/>
      <c r="AM77" s="63"/>
      <c r="AN77" s="63"/>
      <c r="AO77" s="63"/>
    </row>
    <row r="78" spans="1:41" ht="12.75">
      <c r="A78" s="61"/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3"/>
      <c r="AM78" s="63"/>
      <c r="AN78" s="63"/>
      <c r="AO78" s="63"/>
    </row>
    <row r="79" spans="1:41" ht="12.75">
      <c r="A79" s="61"/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3"/>
      <c r="AM79" s="63"/>
      <c r="AN79" s="63"/>
      <c r="AO79" s="63"/>
    </row>
    <row r="80" spans="1:41" ht="12.75">
      <c r="A80" s="61"/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3"/>
      <c r="AM80" s="63"/>
      <c r="AN80" s="63"/>
      <c r="AO80" s="63"/>
    </row>
    <row r="81" spans="1:41" ht="12.75">
      <c r="A81" s="61"/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3"/>
      <c r="AM81" s="63"/>
      <c r="AN81" s="63"/>
      <c r="AO81" s="63"/>
    </row>
    <row r="82" spans="1:41" ht="12.75">
      <c r="A82" s="61"/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3"/>
      <c r="AM82" s="63"/>
      <c r="AN82" s="63"/>
      <c r="AO82" s="63"/>
    </row>
    <row r="83" spans="1:41" ht="12.75">
      <c r="A83" s="61"/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3"/>
      <c r="AM83" s="63"/>
      <c r="AN83" s="63"/>
      <c r="AO83" s="63"/>
    </row>
    <row r="84" spans="1:41" ht="12.75">
      <c r="A84" s="61"/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3"/>
      <c r="AM84" s="63"/>
      <c r="AN84" s="63"/>
      <c r="AO84" s="63"/>
    </row>
    <row r="85" spans="1:41" ht="12.75">
      <c r="A85" s="61"/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3"/>
      <c r="AM85" s="63"/>
      <c r="AN85" s="63"/>
      <c r="AO85" s="63"/>
    </row>
    <row r="86" spans="1:41" ht="12.75">
      <c r="A86" s="61"/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3"/>
      <c r="AM86" s="63"/>
      <c r="AN86" s="63"/>
      <c r="AO86" s="63"/>
    </row>
    <row r="87" spans="1:41" ht="12.75">
      <c r="A87" s="61"/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3"/>
      <c r="AM87" s="63"/>
      <c r="AN87" s="63"/>
      <c r="AO87" s="63"/>
    </row>
    <row r="88" spans="1:41" ht="12.75">
      <c r="A88" s="61"/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3"/>
      <c r="AM88" s="63"/>
      <c r="AN88" s="63"/>
      <c r="AO88" s="63"/>
    </row>
    <row r="89" spans="1:41" ht="12.75">
      <c r="A89" s="61"/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3"/>
      <c r="AM89" s="63"/>
      <c r="AN89" s="63"/>
      <c r="AO89" s="63"/>
    </row>
    <row r="90" spans="1:41" ht="12.75">
      <c r="A90" s="61"/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3"/>
      <c r="AM90" s="63"/>
      <c r="AN90" s="63"/>
      <c r="AO90" s="63"/>
    </row>
    <row r="91" spans="1:41" ht="12.75">
      <c r="A91" s="61"/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3"/>
      <c r="AM91" s="63"/>
      <c r="AN91" s="63"/>
      <c r="AO91" s="63"/>
    </row>
    <row r="92" spans="1:41" ht="12.75">
      <c r="A92" s="61"/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  <c r="AE92" s="61"/>
      <c r="AF92" s="61"/>
      <c r="AG92" s="61"/>
      <c r="AH92" s="61"/>
      <c r="AI92" s="61"/>
      <c r="AJ92" s="61"/>
      <c r="AK92" s="61"/>
      <c r="AL92" s="63"/>
      <c r="AM92" s="63"/>
      <c r="AN92" s="63"/>
      <c r="AO92" s="63"/>
    </row>
    <row r="93" spans="1:41" ht="12.75">
      <c r="A93" s="61"/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3"/>
      <c r="AM93" s="63"/>
      <c r="AN93" s="63"/>
      <c r="AO93" s="63"/>
    </row>
    <row r="94" spans="1:41" ht="12.75">
      <c r="A94" s="61"/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3"/>
      <c r="AM94" s="63"/>
      <c r="AN94" s="63"/>
      <c r="AO94" s="63"/>
    </row>
    <row r="95" spans="1:41" ht="12.75">
      <c r="A95" s="61"/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3"/>
      <c r="AM95" s="63"/>
      <c r="AN95" s="63"/>
      <c r="AO95" s="63"/>
    </row>
    <row r="96" spans="1:41" ht="12.75">
      <c r="A96" s="61"/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3"/>
      <c r="AM96" s="63"/>
      <c r="AN96" s="63"/>
      <c r="AO96" s="63"/>
    </row>
    <row r="97" spans="1:41" ht="12.75">
      <c r="A97" s="61"/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3"/>
      <c r="AM97" s="63"/>
      <c r="AN97" s="63"/>
      <c r="AO97" s="63"/>
    </row>
    <row r="98" spans="1:41" ht="12.75">
      <c r="A98" s="61"/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3"/>
      <c r="AM98" s="63"/>
      <c r="AN98" s="63"/>
      <c r="AO98" s="63"/>
    </row>
    <row r="99" spans="1:41" ht="12.75">
      <c r="A99" s="61"/>
      <c r="B99" s="61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3"/>
      <c r="AM99" s="63"/>
      <c r="AN99" s="63"/>
      <c r="AO99" s="63"/>
    </row>
    <row r="100" spans="1:41" ht="12.75">
      <c r="A100" s="61"/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  <c r="AE100" s="61"/>
      <c r="AF100" s="61"/>
      <c r="AG100" s="61"/>
      <c r="AH100" s="61"/>
      <c r="AI100" s="61"/>
      <c r="AJ100" s="61"/>
      <c r="AK100" s="61"/>
      <c r="AL100" s="63"/>
      <c r="AM100" s="63"/>
      <c r="AN100" s="63"/>
      <c r="AO100" s="63"/>
    </row>
    <row r="101" spans="1:41" ht="12.75">
      <c r="A101" s="61"/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61"/>
      <c r="AG101" s="61"/>
      <c r="AH101" s="61"/>
      <c r="AI101" s="61"/>
      <c r="AJ101" s="61"/>
      <c r="AK101" s="61"/>
      <c r="AL101" s="63"/>
      <c r="AM101" s="63"/>
      <c r="AN101" s="63"/>
      <c r="AO101" s="63"/>
    </row>
    <row r="102" spans="1:41" ht="12.75">
      <c r="A102" s="61"/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  <c r="AL102" s="63"/>
      <c r="AM102" s="63"/>
      <c r="AN102" s="63"/>
      <c r="AO102" s="63"/>
    </row>
    <row r="103" spans="1:41" ht="12.75">
      <c r="A103" s="61"/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  <c r="AL103" s="63"/>
      <c r="AM103" s="63"/>
      <c r="AN103" s="63"/>
      <c r="AO103" s="63"/>
    </row>
    <row r="104" spans="1:41" ht="12.75">
      <c r="A104" s="61"/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  <c r="AE104" s="61"/>
      <c r="AF104" s="61"/>
      <c r="AG104" s="61"/>
      <c r="AH104" s="61"/>
      <c r="AI104" s="61"/>
      <c r="AJ104" s="61"/>
      <c r="AK104" s="61"/>
      <c r="AL104" s="63"/>
      <c r="AM104" s="63"/>
      <c r="AN104" s="63"/>
      <c r="AO104" s="63"/>
    </row>
    <row r="105" spans="1:41" ht="12.75">
      <c r="A105" s="61"/>
      <c r="B105" s="61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  <c r="AA105" s="61"/>
      <c r="AB105" s="61"/>
      <c r="AC105" s="61"/>
      <c r="AD105" s="61"/>
      <c r="AE105" s="61"/>
      <c r="AF105" s="61"/>
      <c r="AG105" s="61"/>
      <c r="AH105" s="61"/>
      <c r="AI105" s="61"/>
      <c r="AJ105" s="61"/>
      <c r="AK105" s="61"/>
      <c r="AL105" s="63"/>
      <c r="AM105" s="63"/>
      <c r="AN105" s="63"/>
      <c r="AO105" s="63"/>
    </row>
    <row r="106" spans="1:41" ht="12.75">
      <c r="A106" s="61"/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  <c r="AA106" s="61"/>
      <c r="AB106" s="61"/>
      <c r="AC106" s="61"/>
      <c r="AD106" s="61"/>
      <c r="AE106" s="61"/>
      <c r="AF106" s="61"/>
      <c r="AG106" s="61"/>
      <c r="AH106" s="61"/>
      <c r="AI106" s="61"/>
      <c r="AJ106" s="61"/>
      <c r="AK106" s="61"/>
      <c r="AL106" s="63"/>
      <c r="AM106" s="63"/>
      <c r="AN106" s="63"/>
      <c r="AO106" s="63"/>
    </row>
    <row r="107" spans="1:41" ht="12.75">
      <c r="A107" s="61"/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61"/>
      <c r="AB107" s="61"/>
      <c r="AC107" s="61"/>
      <c r="AD107" s="61"/>
      <c r="AE107" s="61"/>
      <c r="AF107" s="61"/>
      <c r="AG107" s="61"/>
      <c r="AH107" s="61"/>
      <c r="AI107" s="61"/>
      <c r="AJ107" s="61"/>
      <c r="AK107" s="61"/>
      <c r="AL107" s="63"/>
      <c r="AM107" s="63"/>
      <c r="AN107" s="63"/>
      <c r="AO107" s="63"/>
    </row>
    <row r="108" spans="1:41" ht="12.75">
      <c r="A108" s="61"/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  <c r="AA108" s="61"/>
      <c r="AB108" s="61"/>
      <c r="AC108" s="61"/>
      <c r="AD108" s="61"/>
      <c r="AE108" s="61"/>
      <c r="AF108" s="61"/>
      <c r="AG108" s="61"/>
      <c r="AH108" s="61"/>
      <c r="AI108" s="61"/>
      <c r="AJ108" s="61"/>
      <c r="AK108" s="61"/>
      <c r="AL108" s="63"/>
      <c r="AM108" s="63"/>
      <c r="AN108" s="63"/>
      <c r="AO108" s="63"/>
    </row>
    <row r="109" spans="1:41" ht="12.75">
      <c r="A109" s="61"/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61"/>
      <c r="AA109" s="61"/>
      <c r="AB109" s="61"/>
      <c r="AC109" s="61"/>
      <c r="AD109" s="61"/>
      <c r="AE109" s="61"/>
      <c r="AF109" s="61"/>
      <c r="AG109" s="61"/>
      <c r="AH109" s="61"/>
      <c r="AI109" s="61"/>
      <c r="AJ109" s="61"/>
      <c r="AK109" s="61"/>
      <c r="AL109" s="63"/>
      <c r="AM109" s="63"/>
      <c r="AN109" s="63"/>
      <c r="AO109" s="63"/>
    </row>
    <row r="110" spans="1:41" ht="12.75">
      <c r="A110" s="61"/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  <c r="W110" s="61"/>
      <c r="X110" s="61"/>
      <c r="Y110" s="61"/>
      <c r="Z110" s="61"/>
      <c r="AA110" s="61"/>
      <c r="AB110" s="61"/>
      <c r="AC110" s="61"/>
      <c r="AD110" s="61"/>
      <c r="AE110" s="61"/>
      <c r="AF110" s="61"/>
      <c r="AG110" s="61"/>
      <c r="AH110" s="61"/>
      <c r="AI110" s="61"/>
      <c r="AJ110" s="61"/>
      <c r="AK110" s="61"/>
      <c r="AL110" s="63"/>
      <c r="AM110" s="63"/>
      <c r="AN110" s="63"/>
      <c r="AO110" s="63"/>
    </row>
    <row r="111" spans="1:41" ht="12.75">
      <c r="A111" s="61"/>
      <c r="B111" s="61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  <c r="AA111" s="61"/>
      <c r="AB111" s="61"/>
      <c r="AC111" s="61"/>
      <c r="AD111" s="61"/>
      <c r="AE111" s="61"/>
      <c r="AF111" s="61"/>
      <c r="AG111" s="61"/>
      <c r="AH111" s="61"/>
      <c r="AI111" s="61"/>
      <c r="AJ111" s="61"/>
      <c r="AK111" s="61"/>
      <c r="AL111" s="63"/>
      <c r="AM111" s="63"/>
      <c r="AN111" s="63"/>
      <c r="AO111" s="63"/>
    </row>
    <row r="112" spans="1:41" ht="12.75">
      <c r="A112" s="61"/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  <c r="AE112" s="61"/>
      <c r="AF112" s="61"/>
      <c r="AG112" s="61"/>
      <c r="AH112" s="61"/>
      <c r="AI112" s="61"/>
      <c r="AJ112" s="61"/>
      <c r="AK112" s="61"/>
      <c r="AL112" s="63"/>
      <c r="AM112" s="63"/>
      <c r="AN112" s="63"/>
      <c r="AO112" s="63"/>
    </row>
    <row r="113" spans="1:41" ht="12.75">
      <c r="A113" s="61"/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  <c r="AA113" s="61"/>
      <c r="AB113" s="61"/>
      <c r="AC113" s="61"/>
      <c r="AD113" s="61"/>
      <c r="AE113" s="61"/>
      <c r="AF113" s="61"/>
      <c r="AG113" s="61"/>
      <c r="AH113" s="61"/>
      <c r="AI113" s="61"/>
      <c r="AJ113" s="61"/>
      <c r="AK113" s="61"/>
      <c r="AL113" s="63"/>
      <c r="AM113" s="63"/>
      <c r="AN113" s="63"/>
      <c r="AO113" s="63"/>
    </row>
    <row r="114" spans="1:41" ht="12.75">
      <c r="A114" s="61"/>
      <c r="B114" s="61"/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  <c r="AA114" s="61"/>
      <c r="AB114" s="61"/>
      <c r="AC114" s="61"/>
      <c r="AD114" s="61"/>
      <c r="AE114" s="61"/>
      <c r="AF114" s="61"/>
      <c r="AG114" s="61"/>
      <c r="AH114" s="61"/>
      <c r="AI114" s="61"/>
      <c r="AJ114" s="61"/>
      <c r="AK114" s="61"/>
      <c r="AL114" s="63"/>
      <c r="AM114" s="63"/>
      <c r="AN114" s="63"/>
      <c r="AO114" s="63"/>
    </row>
    <row r="115" spans="1:41" ht="12.75">
      <c r="A115" s="61"/>
      <c r="B115" s="61"/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  <c r="AA115" s="61"/>
      <c r="AB115" s="61"/>
      <c r="AC115" s="61"/>
      <c r="AD115" s="61"/>
      <c r="AE115" s="61"/>
      <c r="AF115" s="61"/>
      <c r="AG115" s="61"/>
      <c r="AH115" s="61"/>
      <c r="AI115" s="61"/>
      <c r="AJ115" s="61"/>
      <c r="AK115" s="61"/>
      <c r="AL115" s="63"/>
      <c r="AM115" s="63"/>
      <c r="AN115" s="63"/>
      <c r="AO115" s="63"/>
    </row>
    <row r="116" spans="1:41" ht="12.75">
      <c r="A116" s="61"/>
      <c r="B116" s="61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  <c r="AA116" s="61"/>
      <c r="AB116" s="61"/>
      <c r="AC116" s="61"/>
      <c r="AD116" s="61"/>
      <c r="AE116" s="61"/>
      <c r="AF116" s="61"/>
      <c r="AG116" s="61"/>
      <c r="AH116" s="61"/>
      <c r="AI116" s="61"/>
      <c r="AJ116" s="61"/>
      <c r="AK116" s="61"/>
      <c r="AL116" s="63"/>
      <c r="AM116" s="63"/>
      <c r="AN116" s="63"/>
      <c r="AO116" s="63"/>
    </row>
    <row r="117" spans="1:41" ht="12.75">
      <c r="A117" s="61"/>
      <c r="B117" s="61"/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  <c r="AA117" s="61"/>
      <c r="AB117" s="61"/>
      <c r="AC117" s="61"/>
      <c r="AD117" s="61"/>
      <c r="AE117" s="61"/>
      <c r="AF117" s="61"/>
      <c r="AG117" s="61"/>
      <c r="AH117" s="61"/>
      <c r="AI117" s="61"/>
      <c r="AJ117" s="61"/>
      <c r="AK117" s="61"/>
      <c r="AL117" s="63"/>
      <c r="AM117" s="63"/>
      <c r="AN117" s="63"/>
      <c r="AO117" s="63"/>
    </row>
    <row r="118" spans="1:41" ht="12.75">
      <c r="A118" s="61"/>
      <c r="B118" s="61"/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61"/>
      <c r="AA118" s="61"/>
      <c r="AB118" s="61"/>
      <c r="AC118" s="61"/>
      <c r="AD118" s="61"/>
      <c r="AE118" s="61"/>
      <c r="AF118" s="61"/>
      <c r="AG118" s="61"/>
      <c r="AH118" s="61"/>
      <c r="AI118" s="61"/>
      <c r="AJ118" s="61"/>
      <c r="AK118" s="61"/>
      <c r="AL118" s="63"/>
      <c r="AM118" s="63"/>
      <c r="AN118" s="63"/>
      <c r="AO118" s="63"/>
    </row>
    <row r="119" spans="1:41" ht="12.75">
      <c r="A119" s="61"/>
      <c r="B119" s="61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61"/>
      <c r="Z119" s="61"/>
      <c r="AA119" s="61"/>
      <c r="AB119" s="61"/>
      <c r="AC119" s="61"/>
      <c r="AD119" s="61"/>
      <c r="AE119" s="61"/>
      <c r="AF119" s="61"/>
      <c r="AG119" s="61"/>
      <c r="AH119" s="61"/>
      <c r="AI119" s="61"/>
      <c r="AJ119" s="61"/>
      <c r="AK119" s="61"/>
      <c r="AL119" s="63"/>
      <c r="AM119" s="63"/>
      <c r="AN119" s="63"/>
      <c r="AO119" s="63"/>
    </row>
    <row r="120" spans="1:41" ht="12.75">
      <c r="A120" s="61"/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1"/>
      <c r="Y120" s="61"/>
      <c r="Z120" s="61"/>
      <c r="AA120" s="61"/>
      <c r="AB120" s="61"/>
      <c r="AC120" s="61"/>
      <c r="AD120" s="61"/>
      <c r="AE120" s="61"/>
      <c r="AF120" s="61"/>
      <c r="AG120" s="61"/>
      <c r="AH120" s="61"/>
      <c r="AI120" s="61"/>
      <c r="AJ120" s="61"/>
      <c r="AK120" s="61"/>
      <c r="AL120" s="63"/>
      <c r="AM120" s="63"/>
      <c r="AN120" s="63"/>
      <c r="AO120" s="63"/>
    </row>
    <row r="121" spans="1:41" ht="12.75">
      <c r="A121" s="61"/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  <c r="AA121" s="61"/>
      <c r="AB121" s="61"/>
      <c r="AC121" s="61"/>
      <c r="AD121" s="61"/>
      <c r="AE121" s="61"/>
      <c r="AF121" s="61"/>
      <c r="AG121" s="61"/>
      <c r="AH121" s="61"/>
      <c r="AI121" s="61"/>
      <c r="AJ121" s="61"/>
      <c r="AK121" s="61"/>
      <c r="AL121" s="63"/>
      <c r="AM121" s="63"/>
      <c r="AN121" s="63"/>
      <c r="AO121" s="63"/>
    </row>
    <row r="122" spans="1:41" ht="12.75">
      <c r="A122" s="61"/>
      <c r="B122" s="61"/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61"/>
      <c r="Z122" s="61"/>
      <c r="AA122" s="61"/>
      <c r="AB122" s="61"/>
      <c r="AC122" s="61"/>
      <c r="AD122" s="61"/>
      <c r="AE122" s="61"/>
      <c r="AF122" s="61"/>
      <c r="AG122" s="61"/>
      <c r="AH122" s="61"/>
      <c r="AI122" s="61"/>
      <c r="AJ122" s="61"/>
      <c r="AK122" s="61"/>
      <c r="AL122" s="63"/>
      <c r="AM122" s="63"/>
      <c r="AN122" s="63"/>
      <c r="AO122" s="63"/>
    </row>
    <row r="123" spans="1:41" ht="12.75">
      <c r="A123" s="61"/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  <c r="AA123" s="61"/>
      <c r="AB123" s="61"/>
      <c r="AC123" s="61"/>
      <c r="AD123" s="61"/>
      <c r="AE123" s="61"/>
      <c r="AF123" s="61"/>
      <c r="AG123" s="61"/>
      <c r="AH123" s="61"/>
      <c r="AI123" s="61"/>
      <c r="AJ123" s="61"/>
      <c r="AK123" s="61"/>
      <c r="AL123" s="63"/>
      <c r="AM123" s="63"/>
      <c r="AN123" s="63"/>
      <c r="AO123" s="63"/>
    </row>
    <row r="124" spans="1:41" ht="12.75">
      <c r="A124" s="61"/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1"/>
      <c r="Z124" s="61"/>
      <c r="AA124" s="61"/>
      <c r="AB124" s="61"/>
      <c r="AC124" s="61"/>
      <c r="AD124" s="61"/>
      <c r="AE124" s="61"/>
      <c r="AF124" s="61"/>
      <c r="AG124" s="61"/>
      <c r="AH124" s="61"/>
      <c r="AI124" s="61"/>
      <c r="AJ124" s="61"/>
      <c r="AK124" s="61"/>
      <c r="AL124" s="63"/>
      <c r="AM124" s="63"/>
      <c r="AN124" s="63"/>
      <c r="AO124" s="63"/>
    </row>
    <row r="125" spans="1:41" ht="12.75">
      <c r="A125" s="61"/>
      <c r="B125" s="61"/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  <c r="AA125" s="61"/>
      <c r="AB125" s="61"/>
      <c r="AC125" s="61"/>
      <c r="AD125" s="61"/>
      <c r="AE125" s="61"/>
      <c r="AF125" s="61"/>
      <c r="AG125" s="61"/>
      <c r="AH125" s="61"/>
      <c r="AI125" s="61"/>
      <c r="AJ125" s="61"/>
      <c r="AK125" s="61"/>
      <c r="AL125" s="63"/>
      <c r="AM125" s="63"/>
      <c r="AN125" s="63"/>
      <c r="AO125" s="63"/>
    </row>
    <row r="126" spans="1:41" ht="12.75">
      <c r="A126" s="61"/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  <c r="AA126" s="61"/>
      <c r="AB126" s="61"/>
      <c r="AC126" s="61"/>
      <c r="AD126" s="61"/>
      <c r="AE126" s="61"/>
      <c r="AF126" s="61"/>
      <c r="AG126" s="61"/>
      <c r="AH126" s="61"/>
      <c r="AI126" s="61"/>
      <c r="AJ126" s="61"/>
      <c r="AK126" s="61"/>
      <c r="AL126" s="63"/>
      <c r="AM126" s="63"/>
      <c r="AN126" s="63"/>
      <c r="AO126" s="63"/>
    </row>
    <row r="127" spans="1:41" ht="12.75">
      <c r="A127" s="61"/>
      <c r="B127" s="61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  <c r="AA127" s="61"/>
      <c r="AB127" s="61"/>
      <c r="AC127" s="61"/>
      <c r="AD127" s="61"/>
      <c r="AE127" s="61"/>
      <c r="AF127" s="61"/>
      <c r="AG127" s="61"/>
      <c r="AH127" s="61"/>
      <c r="AI127" s="61"/>
      <c r="AJ127" s="61"/>
      <c r="AK127" s="61"/>
      <c r="AL127" s="63"/>
      <c r="AM127" s="63"/>
      <c r="AN127" s="63"/>
      <c r="AO127" s="63"/>
    </row>
    <row r="128" spans="1:41" ht="12.75">
      <c r="A128" s="61"/>
      <c r="B128" s="61"/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  <c r="AA128" s="61"/>
      <c r="AB128" s="61"/>
      <c r="AC128" s="61"/>
      <c r="AD128" s="61"/>
      <c r="AE128" s="61"/>
      <c r="AF128" s="61"/>
      <c r="AG128" s="61"/>
      <c r="AH128" s="61"/>
      <c r="AI128" s="61"/>
      <c r="AJ128" s="61"/>
      <c r="AK128" s="61"/>
      <c r="AL128" s="63"/>
      <c r="AM128" s="63"/>
      <c r="AN128" s="63"/>
      <c r="AO128" s="63"/>
    </row>
    <row r="129" spans="1:41" ht="12.75">
      <c r="A129" s="61"/>
      <c r="B129" s="61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61"/>
      <c r="AA129" s="61"/>
      <c r="AB129" s="61"/>
      <c r="AC129" s="61"/>
      <c r="AD129" s="61"/>
      <c r="AE129" s="61"/>
      <c r="AF129" s="61"/>
      <c r="AG129" s="61"/>
      <c r="AH129" s="61"/>
      <c r="AI129" s="61"/>
      <c r="AJ129" s="61"/>
      <c r="AK129" s="61"/>
      <c r="AL129" s="63"/>
      <c r="AM129" s="63"/>
      <c r="AN129" s="63"/>
      <c r="AO129" s="63"/>
    </row>
    <row r="130" spans="1:41" ht="12.75">
      <c r="A130" s="61"/>
      <c r="B130" s="61"/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  <c r="AA130" s="61"/>
      <c r="AB130" s="61"/>
      <c r="AC130" s="61"/>
      <c r="AD130" s="61"/>
      <c r="AE130" s="61"/>
      <c r="AF130" s="61"/>
      <c r="AG130" s="61"/>
      <c r="AH130" s="61"/>
      <c r="AI130" s="61"/>
      <c r="AJ130" s="61"/>
      <c r="AK130" s="61"/>
      <c r="AL130" s="63"/>
      <c r="AM130" s="63"/>
      <c r="AN130" s="63"/>
      <c r="AO130" s="63"/>
    </row>
    <row r="131" spans="1:41" ht="12.75">
      <c r="A131" s="61"/>
      <c r="B131" s="61"/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61"/>
      <c r="AA131" s="61"/>
      <c r="AB131" s="61"/>
      <c r="AC131" s="61"/>
      <c r="AD131" s="61"/>
      <c r="AE131" s="61"/>
      <c r="AF131" s="61"/>
      <c r="AG131" s="61"/>
      <c r="AH131" s="61"/>
      <c r="AI131" s="61"/>
      <c r="AJ131" s="61"/>
      <c r="AK131" s="61"/>
      <c r="AL131" s="63"/>
      <c r="AM131" s="63"/>
      <c r="AN131" s="63"/>
      <c r="AO131" s="63"/>
    </row>
    <row r="132" spans="1:41" ht="12.75">
      <c r="A132" s="61"/>
      <c r="B132" s="61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1"/>
      <c r="Y132" s="61"/>
      <c r="Z132" s="61"/>
      <c r="AA132" s="61"/>
      <c r="AB132" s="61"/>
      <c r="AC132" s="61"/>
      <c r="AD132" s="61"/>
      <c r="AE132" s="61"/>
      <c r="AF132" s="61"/>
      <c r="AG132" s="61"/>
      <c r="AH132" s="61"/>
      <c r="AI132" s="61"/>
      <c r="AJ132" s="61"/>
      <c r="AK132" s="61"/>
      <c r="AL132" s="63"/>
      <c r="AM132" s="63"/>
      <c r="AN132" s="63"/>
      <c r="AO132" s="63"/>
    </row>
    <row r="133" spans="1:41" ht="12.75">
      <c r="A133" s="61"/>
      <c r="B133" s="61"/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  <c r="AA133" s="61"/>
      <c r="AB133" s="61"/>
      <c r="AC133" s="61"/>
      <c r="AD133" s="61"/>
      <c r="AE133" s="61"/>
      <c r="AF133" s="61"/>
      <c r="AG133" s="61"/>
      <c r="AH133" s="61"/>
      <c r="AI133" s="61"/>
      <c r="AJ133" s="61"/>
      <c r="AK133" s="61"/>
      <c r="AL133" s="63"/>
      <c r="AM133" s="63"/>
      <c r="AN133" s="63"/>
      <c r="AO133" s="63"/>
    </row>
    <row r="134" spans="1:41" ht="12.75">
      <c r="A134" s="61"/>
      <c r="B134" s="61"/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  <c r="AA134" s="61"/>
      <c r="AB134" s="61"/>
      <c r="AC134" s="61"/>
      <c r="AD134" s="61"/>
      <c r="AE134" s="61"/>
      <c r="AF134" s="61"/>
      <c r="AG134" s="61"/>
      <c r="AH134" s="61"/>
      <c r="AI134" s="61"/>
      <c r="AJ134" s="61"/>
      <c r="AK134" s="61"/>
      <c r="AL134" s="63"/>
      <c r="AM134" s="63"/>
      <c r="AN134" s="63"/>
      <c r="AO134" s="63"/>
    </row>
    <row r="135" spans="1:41" ht="12.75">
      <c r="A135" s="61"/>
      <c r="B135" s="61"/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  <c r="Y135" s="61"/>
      <c r="Z135" s="61"/>
      <c r="AA135" s="61"/>
      <c r="AB135" s="61"/>
      <c r="AC135" s="61"/>
      <c r="AD135" s="61"/>
      <c r="AE135" s="61"/>
      <c r="AF135" s="61"/>
      <c r="AG135" s="61"/>
      <c r="AH135" s="61"/>
      <c r="AI135" s="61"/>
      <c r="AJ135" s="61"/>
      <c r="AK135" s="61"/>
      <c r="AL135" s="63"/>
      <c r="AM135" s="63"/>
      <c r="AN135" s="63"/>
      <c r="AO135" s="63"/>
    </row>
    <row r="136" spans="1:41" ht="12.75">
      <c r="A136" s="61"/>
      <c r="B136" s="61"/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/>
      <c r="AA136" s="61"/>
      <c r="AB136" s="61"/>
      <c r="AC136" s="61"/>
      <c r="AD136" s="61"/>
      <c r="AE136" s="61"/>
      <c r="AF136" s="61"/>
      <c r="AG136" s="61"/>
      <c r="AH136" s="61"/>
      <c r="AI136" s="61"/>
      <c r="AJ136" s="61"/>
      <c r="AK136" s="61"/>
      <c r="AL136" s="63"/>
      <c r="AM136" s="63"/>
      <c r="AN136" s="63"/>
      <c r="AO136" s="63"/>
    </row>
    <row r="137" spans="1:41" ht="12.75">
      <c r="A137" s="61"/>
      <c r="B137" s="61"/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  <c r="AA137" s="61"/>
      <c r="AB137" s="61"/>
      <c r="AC137" s="61"/>
      <c r="AD137" s="61"/>
      <c r="AE137" s="61"/>
      <c r="AF137" s="61"/>
      <c r="AG137" s="61"/>
      <c r="AH137" s="61"/>
      <c r="AI137" s="61"/>
      <c r="AJ137" s="61"/>
      <c r="AK137" s="61"/>
      <c r="AL137" s="63"/>
      <c r="AM137" s="63"/>
      <c r="AN137" s="63"/>
      <c r="AO137" s="63"/>
    </row>
    <row r="138" spans="1:41" ht="12.75">
      <c r="A138" s="61"/>
      <c r="B138" s="61"/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Y138" s="61"/>
      <c r="Z138" s="61"/>
      <c r="AA138" s="61"/>
      <c r="AB138" s="61"/>
      <c r="AC138" s="61"/>
      <c r="AD138" s="61"/>
      <c r="AE138" s="61"/>
      <c r="AF138" s="61"/>
      <c r="AG138" s="61"/>
      <c r="AH138" s="61"/>
      <c r="AI138" s="61"/>
      <c r="AJ138" s="61"/>
      <c r="AK138" s="61"/>
      <c r="AL138" s="63"/>
      <c r="AM138" s="63"/>
      <c r="AN138" s="63"/>
      <c r="AO138" s="63"/>
    </row>
    <row r="139" spans="1:41" ht="12.75">
      <c r="A139" s="61"/>
      <c r="B139" s="61"/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1"/>
      <c r="Z139" s="61"/>
      <c r="AA139" s="61"/>
      <c r="AB139" s="61"/>
      <c r="AC139" s="61"/>
      <c r="AD139" s="61"/>
      <c r="AE139" s="61"/>
      <c r="AF139" s="61"/>
      <c r="AG139" s="61"/>
      <c r="AH139" s="61"/>
      <c r="AI139" s="61"/>
      <c r="AJ139" s="61"/>
      <c r="AK139" s="61"/>
      <c r="AL139" s="63"/>
      <c r="AM139" s="63"/>
      <c r="AN139" s="63"/>
      <c r="AO139" s="63"/>
    </row>
    <row r="140" spans="1:41" ht="12.75">
      <c r="A140" s="61"/>
      <c r="B140" s="61"/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  <c r="Y140" s="61"/>
      <c r="Z140" s="61"/>
      <c r="AA140" s="61"/>
      <c r="AB140" s="61"/>
      <c r="AC140" s="61"/>
      <c r="AD140" s="61"/>
      <c r="AE140" s="61"/>
      <c r="AF140" s="61"/>
      <c r="AG140" s="61"/>
      <c r="AH140" s="61"/>
      <c r="AI140" s="61"/>
      <c r="AJ140" s="61"/>
      <c r="AK140" s="61"/>
      <c r="AL140" s="63"/>
      <c r="AM140" s="63"/>
      <c r="AN140" s="63"/>
      <c r="AO140" s="63"/>
    </row>
    <row r="141" spans="1:41" ht="12.75">
      <c r="A141" s="61"/>
      <c r="B141" s="61"/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1"/>
      <c r="Y141" s="61"/>
      <c r="Z141" s="61"/>
      <c r="AA141" s="61"/>
      <c r="AB141" s="61"/>
      <c r="AC141" s="61"/>
      <c r="AD141" s="61"/>
      <c r="AE141" s="61"/>
      <c r="AF141" s="61"/>
      <c r="AG141" s="61"/>
      <c r="AH141" s="61"/>
      <c r="AI141" s="61"/>
      <c r="AJ141" s="61"/>
      <c r="AK141" s="61"/>
      <c r="AL141" s="63"/>
      <c r="AM141" s="63"/>
      <c r="AN141" s="63"/>
      <c r="AO141" s="63"/>
    </row>
    <row r="142" spans="1:41" ht="12.75">
      <c r="A142" s="61"/>
      <c r="B142" s="61"/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Y142" s="61"/>
      <c r="Z142" s="61"/>
      <c r="AA142" s="61"/>
      <c r="AB142" s="61"/>
      <c r="AC142" s="61"/>
      <c r="AD142" s="61"/>
      <c r="AE142" s="61"/>
      <c r="AF142" s="61"/>
      <c r="AG142" s="61"/>
      <c r="AH142" s="61"/>
      <c r="AI142" s="61"/>
      <c r="AJ142" s="61"/>
      <c r="AK142" s="61"/>
      <c r="AL142" s="63"/>
      <c r="AM142" s="63"/>
      <c r="AN142" s="63"/>
      <c r="AO142" s="63"/>
    </row>
    <row r="143" spans="1:41" ht="12.75">
      <c r="A143" s="61"/>
      <c r="B143" s="61"/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1"/>
      <c r="Y143" s="61"/>
      <c r="Z143" s="61"/>
      <c r="AA143" s="61"/>
      <c r="AB143" s="61"/>
      <c r="AC143" s="61"/>
      <c r="AD143" s="61"/>
      <c r="AE143" s="61"/>
      <c r="AF143" s="61"/>
      <c r="AG143" s="61"/>
      <c r="AH143" s="61"/>
      <c r="AI143" s="61"/>
      <c r="AJ143" s="61"/>
      <c r="AK143" s="61"/>
      <c r="AL143" s="63"/>
      <c r="AM143" s="63"/>
      <c r="AN143" s="63"/>
      <c r="AO143" s="63"/>
    </row>
    <row r="144" spans="1:41" ht="12.75">
      <c r="A144" s="61"/>
      <c r="B144" s="61"/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  <c r="Y144" s="61"/>
      <c r="Z144" s="61"/>
      <c r="AA144" s="61"/>
      <c r="AB144" s="61"/>
      <c r="AC144" s="61"/>
      <c r="AD144" s="61"/>
      <c r="AE144" s="61"/>
      <c r="AF144" s="61"/>
      <c r="AG144" s="61"/>
      <c r="AH144" s="61"/>
      <c r="AI144" s="61"/>
      <c r="AJ144" s="61"/>
      <c r="AK144" s="61"/>
      <c r="AL144" s="63"/>
      <c r="AM144" s="63"/>
      <c r="AN144" s="63"/>
      <c r="AO144" s="63"/>
    </row>
  </sheetData>
  <sheetProtection selectLockedCells="1" selectUnlockedCells="1"/>
  <protectedRanges>
    <protectedRange sqref="AB40" name="範囲15"/>
    <protectedRange sqref="U35 AF35:AH35" name="範囲13"/>
    <protectedRange sqref="J35" name="範囲12"/>
    <protectedRange sqref="AE32:AH32 AF17:AH31 O17:O31" name="範囲11"/>
    <protectedRange sqref="C17:L30 N17:N30 P17:Z30" name="範囲10"/>
    <protectedRange sqref="Y8:AH12" name="範囲6"/>
    <protectedRange sqref="E8:N14" name="範囲5"/>
    <protectedRange sqref="AC6:AF6" name="範囲4"/>
    <protectedRange sqref="AA6 Y6" name="範囲3"/>
    <protectedRange sqref="V13:W13" name="範囲7_2"/>
    <protectedRange sqref="Y14:AH14" name="範囲6_2"/>
  </protectedRanges>
  <mergeCells count="110">
    <mergeCell ref="Z37:AE37"/>
    <mergeCell ref="AF37:AH37"/>
    <mergeCell ref="S40:X40"/>
    <mergeCell ref="Y40:AA40"/>
    <mergeCell ref="AB40:AE40"/>
    <mergeCell ref="AF40:AH40"/>
    <mergeCell ref="C31:Z31"/>
    <mergeCell ref="AB31:AE31"/>
    <mergeCell ref="B34:B35"/>
    <mergeCell ref="D34:Y34"/>
    <mergeCell ref="Z34:AE34"/>
    <mergeCell ref="AF34:AH34"/>
    <mergeCell ref="D35:I35"/>
    <mergeCell ref="J35:L35"/>
    <mergeCell ref="R35:Y35"/>
    <mergeCell ref="AA35:AE35"/>
    <mergeCell ref="D29:R29"/>
    <mergeCell ref="S29:V29"/>
    <mergeCell ref="W29:Z29"/>
    <mergeCell ref="AA29:AE29"/>
    <mergeCell ref="AF29:AH29"/>
    <mergeCell ref="D30:R30"/>
    <mergeCell ref="S30:V30"/>
    <mergeCell ref="W30:Z30"/>
    <mergeCell ref="AA30:AE30"/>
    <mergeCell ref="AF30:AH30"/>
    <mergeCell ref="D27:R27"/>
    <mergeCell ref="S27:V27"/>
    <mergeCell ref="W27:Z27"/>
    <mergeCell ref="AA27:AE27"/>
    <mergeCell ref="AF27:AH27"/>
    <mergeCell ref="D28:R28"/>
    <mergeCell ref="S28:V28"/>
    <mergeCell ref="W28:Z28"/>
    <mergeCell ref="AA28:AE28"/>
    <mergeCell ref="AF28:AH28"/>
    <mergeCell ref="D25:R25"/>
    <mergeCell ref="S25:V25"/>
    <mergeCell ref="W25:Z25"/>
    <mergeCell ref="AA25:AE25"/>
    <mergeCell ref="AF25:AH25"/>
    <mergeCell ref="D26:R26"/>
    <mergeCell ref="S26:V26"/>
    <mergeCell ref="W26:Z26"/>
    <mergeCell ref="AA26:AE26"/>
    <mergeCell ref="AF26:AH26"/>
    <mergeCell ref="D23:R23"/>
    <mergeCell ref="S23:V23"/>
    <mergeCell ref="W23:Z23"/>
    <mergeCell ref="AA23:AE23"/>
    <mergeCell ref="AF23:AH23"/>
    <mergeCell ref="D24:R24"/>
    <mergeCell ref="S24:V24"/>
    <mergeCell ref="W24:Z24"/>
    <mergeCell ref="AA24:AE24"/>
    <mergeCell ref="AF24:AH24"/>
    <mergeCell ref="D21:R21"/>
    <mergeCell ref="S21:V21"/>
    <mergeCell ref="W21:Z21"/>
    <mergeCell ref="AA21:AE21"/>
    <mergeCell ref="AF21:AH21"/>
    <mergeCell ref="D22:R22"/>
    <mergeCell ref="S22:V22"/>
    <mergeCell ref="W22:Z22"/>
    <mergeCell ref="AA22:AE22"/>
    <mergeCell ref="AF22:AH22"/>
    <mergeCell ref="D19:R19"/>
    <mergeCell ref="S19:V19"/>
    <mergeCell ref="W19:Z19"/>
    <mergeCell ref="AA19:AE19"/>
    <mergeCell ref="AF19:AH19"/>
    <mergeCell ref="D20:R20"/>
    <mergeCell ref="S20:V20"/>
    <mergeCell ref="W20:Z20"/>
    <mergeCell ref="AA20:AE20"/>
    <mergeCell ref="AF20:AH20"/>
    <mergeCell ref="AF17:AH17"/>
    <mergeCell ref="D18:R18"/>
    <mergeCell ref="S18:V18"/>
    <mergeCell ref="W18:Z18"/>
    <mergeCell ref="AA18:AE18"/>
    <mergeCell ref="AF18:AH18"/>
    <mergeCell ref="B16:B31"/>
    <mergeCell ref="D16:R16"/>
    <mergeCell ref="S16:V16"/>
    <mergeCell ref="W16:Z16"/>
    <mergeCell ref="AA16:AE16"/>
    <mergeCell ref="AF16:AH16"/>
    <mergeCell ref="D17:R17"/>
    <mergeCell ref="S17:V17"/>
    <mergeCell ref="W17:Z17"/>
    <mergeCell ref="AA17:AE17"/>
    <mergeCell ref="B8:D8"/>
    <mergeCell ref="Q8:X8"/>
    <mergeCell ref="B9:D11"/>
    <mergeCell ref="E9:N11"/>
    <mergeCell ref="Q9:U12"/>
    <mergeCell ref="V9:AH12"/>
    <mergeCell ref="B12:D14"/>
    <mergeCell ref="E12:N14"/>
    <mergeCell ref="Q13:U14"/>
    <mergeCell ref="V13:AH14"/>
    <mergeCell ref="A3:AI3"/>
    <mergeCell ref="A4:AI4"/>
    <mergeCell ref="S6:W6"/>
    <mergeCell ref="X6:Y6"/>
    <mergeCell ref="Z6:AA6"/>
    <mergeCell ref="AC6:AD6"/>
    <mergeCell ref="AE6:AF6"/>
    <mergeCell ref="AG6:AH6"/>
  </mergeCells>
  <conditionalFormatting sqref="C17:AF17">
    <cfRule type="expression" priority="3" dxfId="0" stopIfTrue="1">
      <formula>COUNTIF($C$17:$C$30,$C17)&gt;1</formula>
    </cfRule>
  </conditionalFormatting>
  <conditionalFormatting sqref="C18:AE30">
    <cfRule type="expression" priority="2" dxfId="0" stopIfTrue="1">
      <formula>COUNTIF($C$17:$C$30,$C18)&gt;1</formula>
    </cfRule>
  </conditionalFormatting>
  <conditionalFormatting sqref="AF18:AF30">
    <cfRule type="expression" priority="1" dxfId="0" stopIfTrue="1">
      <formula>COUNTIF($C$17:$C$30,$C18)&gt;1</formula>
    </cfRule>
  </conditionalFormatting>
  <dataValidations count="1">
    <dataValidation type="list" allowBlank="1" showInputMessage="1" showErrorMessage="1" sqref="J35">
      <formula1>"0,10,"</formula1>
    </dataValidation>
  </dataValidations>
  <printOptions horizontalCentered="1"/>
  <pageMargins left="0.5905511811023623" right="0.35433070866141736" top="0.7874015748031497" bottom="0.3937007874015748" header="0.5118110236220472" footer="0.5118110236220472"/>
  <pageSetup blackAndWhite="1" fitToHeight="0" fitToWidth="1" horizontalDpi="600" verticalDpi="600" orientation="portrait" paperSize="9" r:id="rId1"/>
  <headerFooter alignWithMargins="0">
    <oddHeader>&amp;R地域生活支援事業明細書
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F175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1" width="4.50390625" style="39" bestFit="1" customWidth="1"/>
    <col min="2" max="2" width="9.375" style="39" customWidth="1"/>
    <col min="3" max="3" width="49.875" style="45" bestFit="1" customWidth="1"/>
    <col min="4" max="4" width="9.50390625" style="39" customWidth="1"/>
    <col min="5" max="5" width="55.125" style="39" bestFit="1" customWidth="1"/>
    <col min="6" max="6" width="10.50390625" style="39" customWidth="1"/>
    <col min="7" max="16384" width="9.00390625" style="39" customWidth="1"/>
  </cols>
  <sheetData>
    <row r="1" spans="1:6" s="51" customFormat="1" ht="12.75">
      <c r="A1" s="52" t="s">
        <v>231</v>
      </c>
      <c r="B1" s="52" t="s">
        <v>49</v>
      </c>
      <c r="C1" s="53" t="s">
        <v>50</v>
      </c>
      <c r="D1" s="52" t="s">
        <v>22</v>
      </c>
      <c r="E1" s="52" t="s">
        <v>230</v>
      </c>
      <c r="F1" s="52" t="s">
        <v>233</v>
      </c>
    </row>
    <row r="2" spans="1:6" ht="12.75">
      <c r="A2" s="39">
        <v>1</v>
      </c>
      <c r="B2" s="54">
        <v>130101</v>
      </c>
      <c r="C2" s="45" t="s">
        <v>56</v>
      </c>
      <c r="D2" s="44">
        <v>5280</v>
      </c>
      <c r="E2" s="40" t="s">
        <v>241</v>
      </c>
      <c r="F2" s="39" t="s">
        <v>234</v>
      </c>
    </row>
    <row r="3" spans="1:6" ht="12.75">
      <c r="A3" s="39">
        <v>2</v>
      </c>
      <c r="B3" s="54">
        <v>130102</v>
      </c>
      <c r="C3" s="45" t="s">
        <v>57</v>
      </c>
      <c r="D3" s="44">
        <v>3640</v>
      </c>
      <c r="E3" s="40" t="s">
        <v>241</v>
      </c>
      <c r="F3" s="39" t="s">
        <v>234</v>
      </c>
    </row>
    <row r="4" spans="1:6" ht="12.75">
      <c r="A4" s="39">
        <v>3</v>
      </c>
      <c r="B4" s="54">
        <v>130103</v>
      </c>
      <c r="C4" s="45" t="s">
        <v>58</v>
      </c>
      <c r="D4" s="44">
        <v>2790</v>
      </c>
      <c r="E4" s="40" t="s">
        <v>241</v>
      </c>
      <c r="F4" s="39" t="s">
        <v>234</v>
      </c>
    </row>
    <row r="5" spans="1:6" ht="12.75">
      <c r="A5" s="39">
        <v>4</v>
      </c>
      <c r="B5" s="54">
        <v>130901</v>
      </c>
      <c r="C5" s="45" t="s">
        <v>59</v>
      </c>
      <c r="D5" s="44">
        <v>540</v>
      </c>
      <c r="E5" s="40" t="s">
        <v>241</v>
      </c>
      <c r="F5" s="39" t="s">
        <v>234</v>
      </c>
    </row>
    <row r="6" spans="1:6" ht="12.75">
      <c r="A6" s="39">
        <v>5</v>
      </c>
      <c r="B6" s="54">
        <v>130401</v>
      </c>
      <c r="C6" s="45" t="s">
        <v>60</v>
      </c>
      <c r="D6" s="44">
        <v>5375</v>
      </c>
      <c r="E6" s="40" t="s">
        <v>242</v>
      </c>
      <c r="F6" s="39" t="s">
        <v>235</v>
      </c>
    </row>
    <row r="7" spans="1:6" ht="12.75">
      <c r="A7" s="39">
        <v>6</v>
      </c>
      <c r="B7" s="54">
        <v>130402</v>
      </c>
      <c r="C7" s="45" t="s">
        <v>61</v>
      </c>
      <c r="D7" s="44">
        <v>3705</v>
      </c>
      <c r="E7" s="40" t="s">
        <v>242</v>
      </c>
      <c r="F7" s="39" t="s">
        <v>235</v>
      </c>
    </row>
    <row r="8" spans="1:6" ht="12.75">
      <c r="A8" s="39">
        <v>7</v>
      </c>
      <c r="B8" s="54">
        <v>130403</v>
      </c>
      <c r="C8" s="45" t="s">
        <v>62</v>
      </c>
      <c r="D8" s="44">
        <v>2840</v>
      </c>
      <c r="E8" s="40" t="s">
        <v>242</v>
      </c>
      <c r="F8" s="39" t="s">
        <v>235</v>
      </c>
    </row>
    <row r="9" spans="1:6" ht="12.75">
      <c r="A9" s="39">
        <v>8</v>
      </c>
      <c r="B9" s="54">
        <v>130901</v>
      </c>
      <c r="C9" s="45" t="s">
        <v>63</v>
      </c>
      <c r="D9" s="44">
        <v>540</v>
      </c>
      <c r="E9" s="40" t="s">
        <v>242</v>
      </c>
      <c r="F9" s="39" t="s">
        <v>235</v>
      </c>
    </row>
    <row r="10" spans="1:6" ht="12.75">
      <c r="A10" s="39">
        <v>9</v>
      </c>
      <c r="B10" s="54">
        <v>130701</v>
      </c>
      <c r="C10" s="45" t="s">
        <v>64</v>
      </c>
      <c r="D10" s="44">
        <v>5470</v>
      </c>
      <c r="E10" s="40" t="s">
        <v>243</v>
      </c>
      <c r="F10" s="39" t="s">
        <v>236</v>
      </c>
    </row>
    <row r="11" spans="1:6" ht="12.75">
      <c r="A11" s="39">
        <v>10</v>
      </c>
      <c r="B11" s="54">
        <v>130702</v>
      </c>
      <c r="C11" s="45" t="s">
        <v>65</v>
      </c>
      <c r="D11" s="44">
        <v>3771</v>
      </c>
      <c r="E11" s="40" t="s">
        <v>243</v>
      </c>
      <c r="F11" s="39" t="s">
        <v>236</v>
      </c>
    </row>
    <row r="12" spans="1:6" ht="12.75">
      <c r="A12" s="39">
        <v>11</v>
      </c>
      <c r="B12" s="54">
        <v>130703</v>
      </c>
      <c r="C12" s="45" t="s">
        <v>66</v>
      </c>
      <c r="D12" s="44">
        <v>2890</v>
      </c>
      <c r="E12" s="40" t="s">
        <v>243</v>
      </c>
      <c r="F12" s="39" t="s">
        <v>236</v>
      </c>
    </row>
    <row r="13" spans="1:6" ht="12.75">
      <c r="A13" s="39">
        <v>12</v>
      </c>
      <c r="B13" s="54">
        <v>130901</v>
      </c>
      <c r="C13" s="45" t="s">
        <v>67</v>
      </c>
      <c r="D13" s="44">
        <v>540</v>
      </c>
      <c r="E13" s="40" t="s">
        <v>243</v>
      </c>
      <c r="F13" s="39" t="s">
        <v>236</v>
      </c>
    </row>
    <row r="14" spans="1:6" ht="12.75">
      <c r="A14" s="39">
        <v>13</v>
      </c>
      <c r="B14" s="54">
        <v>131112</v>
      </c>
      <c r="C14" s="45" t="s">
        <v>68</v>
      </c>
      <c r="D14" s="44">
        <v>1500</v>
      </c>
      <c r="E14" s="40" t="s">
        <v>244</v>
      </c>
      <c r="F14" s="39" t="s">
        <v>234</v>
      </c>
    </row>
    <row r="15" spans="1:6" ht="12.75">
      <c r="A15" s="39">
        <v>14</v>
      </c>
      <c r="B15" s="54">
        <v>131113</v>
      </c>
      <c r="C15" s="45" t="s">
        <v>69</v>
      </c>
      <c r="D15" s="44">
        <v>3000</v>
      </c>
      <c r="E15" s="40" t="s">
        <v>244</v>
      </c>
      <c r="F15" s="39" t="s">
        <v>234</v>
      </c>
    </row>
    <row r="16" spans="1:6" ht="12.75">
      <c r="A16" s="39">
        <v>15</v>
      </c>
      <c r="B16" s="54">
        <v>131114</v>
      </c>
      <c r="C16" s="45" t="s">
        <v>70</v>
      </c>
      <c r="D16" s="44">
        <v>4500</v>
      </c>
      <c r="E16" s="40" t="s">
        <v>244</v>
      </c>
      <c r="F16" s="39" t="s">
        <v>234</v>
      </c>
    </row>
    <row r="17" spans="1:6" ht="12.75">
      <c r="A17" s="39">
        <v>16</v>
      </c>
      <c r="B17" s="54">
        <v>131115</v>
      </c>
      <c r="C17" s="45" t="s">
        <v>71</v>
      </c>
      <c r="D17" s="44">
        <v>1590</v>
      </c>
      <c r="E17" s="40" t="s">
        <v>244</v>
      </c>
      <c r="F17" s="39" t="s">
        <v>234</v>
      </c>
    </row>
    <row r="18" spans="1:6" ht="12.75">
      <c r="A18" s="39">
        <v>17</v>
      </c>
      <c r="B18" s="54">
        <v>131116</v>
      </c>
      <c r="C18" s="45" t="s">
        <v>72</v>
      </c>
      <c r="D18" s="44">
        <v>3180</v>
      </c>
      <c r="E18" s="40" t="s">
        <v>244</v>
      </c>
      <c r="F18" s="39" t="s">
        <v>234</v>
      </c>
    </row>
    <row r="19" spans="1:6" ht="12.75">
      <c r="A19" s="39">
        <v>18</v>
      </c>
      <c r="B19" s="54">
        <v>131117</v>
      </c>
      <c r="C19" s="45" t="s">
        <v>73</v>
      </c>
      <c r="D19" s="44">
        <v>4770</v>
      </c>
      <c r="E19" s="40" t="s">
        <v>244</v>
      </c>
      <c r="F19" s="39" t="s">
        <v>234</v>
      </c>
    </row>
    <row r="20" spans="1:6" ht="12.75">
      <c r="A20" s="39">
        <v>19</v>
      </c>
      <c r="B20" s="54">
        <v>131118</v>
      </c>
      <c r="C20" s="45" t="s">
        <v>74</v>
      </c>
      <c r="D20" s="44">
        <v>1590</v>
      </c>
      <c r="E20" s="40" t="s">
        <v>244</v>
      </c>
      <c r="F20" s="39" t="s">
        <v>234</v>
      </c>
    </row>
    <row r="21" spans="1:6" ht="12.75">
      <c r="A21" s="39">
        <v>20</v>
      </c>
      <c r="B21" s="54">
        <v>131119</v>
      </c>
      <c r="C21" s="45" t="s">
        <v>75</v>
      </c>
      <c r="D21" s="44">
        <v>3570</v>
      </c>
      <c r="E21" s="40" t="s">
        <v>244</v>
      </c>
      <c r="F21" s="39" t="s">
        <v>234</v>
      </c>
    </row>
    <row r="22" spans="1:6" ht="12.75">
      <c r="A22" s="39">
        <v>21</v>
      </c>
      <c r="B22" s="54">
        <v>131120</v>
      </c>
      <c r="C22" s="45" t="s">
        <v>76</v>
      </c>
      <c r="D22" s="44">
        <v>5350</v>
      </c>
      <c r="E22" s="40" t="s">
        <v>244</v>
      </c>
      <c r="F22" s="39" t="s">
        <v>234</v>
      </c>
    </row>
    <row r="23" spans="1:6" ht="12.75">
      <c r="A23" s="39">
        <v>22</v>
      </c>
      <c r="B23" s="54">
        <v>131901</v>
      </c>
      <c r="C23" s="45" t="s">
        <v>77</v>
      </c>
      <c r="D23" s="44">
        <v>1840</v>
      </c>
      <c r="E23" s="40" t="s">
        <v>244</v>
      </c>
      <c r="F23" s="39" t="s">
        <v>234</v>
      </c>
    </row>
    <row r="24" spans="1:6" ht="12.75">
      <c r="A24" s="39">
        <v>23</v>
      </c>
      <c r="B24" s="54">
        <v>132112</v>
      </c>
      <c r="C24" s="45" t="s">
        <v>78</v>
      </c>
      <c r="D24" s="44">
        <v>3380</v>
      </c>
      <c r="E24" s="40" t="s">
        <v>244</v>
      </c>
      <c r="F24" s="39" t="s">
        <v>234</v>
      </c>
    </row>
    <row r="25" spans="1:6" ht="12.75">
      <c r="A25" s="39">
        <v>24</v>
      </c>
      <c r="B25" s="54">
        <v>132113</v>
      </c>
      <c r="C25" s="45" t="s">
        <v>79</v>
      </c>
      <c r="D25" s="44">
        <v>6760</v>
      </c>
      <c r="E25" s="40" t="s">
        <v>244</v>
      </c>
      <c r="F25" s="39" t="s">
        <v>234</v>
      </c>
    </row>
    <row r="26" spans="1:6" ht="12.75">
      <c r="A26" s="39">
        <v>25</v>
      </c>
      <c r="B26" s="54">
        <v>132114</v>
      </c>
      <c r="C26" s="45" t="s">
        <v>80</v>
      </c>
      <c r="D26" s="44">
        <v>10140</v>
      </c>
      <c r="E26" s="40" t="s">
        <v>244</v>
      </c>
      <c r="F26" s="39" t="s">
        <v>234</v>
      </c>
    </row>
    <row r="27" spans="1:6" ht="12.75">
      <c r="A27" s="39">
        <v>26</v>
      </c>
      <c r="B27" s="54">
        <v>132901</v>
      </c>
      <c r="C27" s="45" t="s">
        <v>81</v>
      </c>
      <c r="D27" s="44">
        <v>1840</v>
      </c>
      <c r="E27" s="40" t="s">
        <v>244</v>
      </c>
      <c r="F27" s="39" t="s">
        <v>234</v>
      </c>
    </row>
    <row r="28" spans="1:6" ht="12.75">
      <c r="A28" s="39">
        <v>27</v>
      </c>
      <c r="B28" s="54">
        <v>134112</v>
      </c>
      <c r="C28" s="45" t="s">
        <v>82</v>
      </c>
      <c r="D28" s="44">
        <v>1527</v>
      </c>
      <c r="E28" s="40" t="s">
        <v>245</v>
      </c>
      <c r="F28" s="39" t="s">
        <v>235</v>
      </c>
    </row>
    <row r="29" spans="1:6" ht="12.75">
      <c r="A29" s="39">
        <v>28</v>
      </c>
      <c r="B29" s="54">
        <v>134113</v>
      </c>
      <c r="C29" s="45" t="s">
        <v>83</v>
      </c>
      <c r="D29" s="44">
        <v>3054</v>
      </c>
      <c r="E29" s="40" t="s">
        <v>245</v>
      </c>
      <c r="F29" s="39" t="s">
        <v>235</v>
      </c>
    </row>
    <row r="30" spans="1:6" ht="12.75">
      <c r="A30" s="39">
        <v>29</v>
      </c>
      <c r="B30" s="54">
        <v>134114</v>
      </c>
      <c r="C30" s="45" t="s">
        <v>84</v>
      </c>
      <c r="D30" s="44">
        <v>4581</v>
      </c>
      <c r="E30" s="40" t="s">
        <v>245</v>
      </c>
      <c r="F30" s="39" t="s">
        <v>235</v>
      </c>
    </row>
    <row r="31" spans="1:6" ht="12.75">
      <c r="A31" s="39">
        <v>30</v>
      </c>
      <c r="B31" s="54">
        <v>134115</v>
      </c>
      <c r="C31" s="45" t="s">
        <v>85</v>
      </c>
      <c r="D31" s="44">
        <v>1618</v>
      </c>
      <c r="E31" s="40" t="s">
        <v>245</v>
      </c>
      <c r="F31" s="39" t="s">
        <v>235</v>
      </c>
    </row>
    <row r="32" spans="1:6" ht="12.75">
      <c r="A32" s="39">
        <v>31</v>
      </c>
      <c r="B32" s="54">
        <v>134116</v>
      </c>
      <c r="C32" s="45" t="s">
        <v>86</v>
      </c>
      <c r="D32" s="44">
        <v>3237</v>
      </c>
      <c r="E32" s="40" t="s">
        <v>245</v>
      </c>
      <c r="F32" s="39" t="s">
        <v>235</v>
      </c>
    </row>
    <row r="33" spans="1:6" ht="12.75">
      <c r="A33" s="39">
        <v>32</v>
      </c>
      <c r="B33" s="54">
        <v>134117</v>
      </c>
      <c r="C33" s="45" t="s">
        <v>87</v>
      </c>
      <c r="D33" s="44">
        <v>4855</v>
      </c>
      <c r="E33" s="40" t="s">
        <v>245</v>
      </c>
      <c r="F33" s="39" t="s">
        <v>235</v>
      </c>
    </row>
    <row r="34" spans="1:6" ht="12.75">
      <c r="A34" s="39">
        <v>33</v>
      </c>
      <c r="B34" s="54">
        <v>134118</v>
      </c>
      <c r="C34" s="45" t="s">
        <v>88</v>
      </c>
      <c r="D34" s="44">
        <v>1812</v>
      </c>
      <c r="E34" s="40" t="s">
        <v>245</v>
      </c>
      <c r="F34" s="39" t="s">
        <v>235</v>
      </c>
    </row>
    <row r="35" spans="1:6" ht="12.75">
      <c r="A35" s="39">
        <v>34</v>
      </c>
      <c r="B35" s="54">
        <v>134119</v>
      </c>
      <c r="C35" s="45" t="s">
        <v>89</v>
      </c>
      <c r="D35" s="44">
        <v>3634</v>
      </c>
      <c r="E35" s="40" t="s">
        <v>245</v>
      </c>
      <c r="F35" s="39" t="s">
        <v>235</v>
      </c>
    </row>
    <row r="36" spans="1:6" ht="12.75">
      <c r="A36" s="39">
        <v>35</v>
      </c>
      <c r="B36" s="54">
        <v>134120</v>
      </c>
      <c r="C36" s="45" t="s">
        <v>90</v>
      </c>
      <c r="D36" s="44">
        <v>5446</v>
      </c>
      <c r="E36" s="40" t="s">
        <v>245</v>
      </c>
      <c r="F36" s="39" t="s">
        <v>235</v>
      </c>
    </row>
    <row r="37" spans="1:6" ht="12.75">
      <c r="A37" s="39">
        <v>36</v>
      </c>
      <c r="B37" s="54">
        <v>134901</v>
      </c>
      <c r="C37" s="45" t="s">
        <v>91</v>
      </c>
      <c r="D37" s="44">
        <v>1840</v>
      </c>
      <c r="E37" s="40" t="s">
        <v>245</v>
      </c>
      <c r="F37" s="39" t="s">
        <v>235</v>
      </c>
    </row>
    <row r="38" spans="1:6" ht="12.75">
      <c r="A38" s="39">
        <v>37</v>
      </c>
      <c r="B38" s="54">
        <v>135112</v>
      </c>
      <c r="C38" s="45" t="s">
        <v>92</v>
      </c>
      <c r="D38" s="44">
        <v>3440</v>
      </c>
      <c r="E38" s="40" t="s">
        <v>245</v>
      </c>
      <c r="F38" s="39" t="s">
        <v>235</v>
      </c>
    </row>
    <row r="39" spans="1:6" ht="12.75">
      <c r="A39" s="39">
        <v>38</v>
      </c>
      <c r="B39" s="54">
        <v>135113</v>
      </c>
      <c r="C39" s="45" t="s">
        <v>93</v>
      </c>
      <c r="D39" s="44">
        <v>6881</v>
      </c>
      <c r="E39" s="40" t="s">
        <v>245</v>
      </c>
      <c r="F39" s="39" t="s">
        <v>235</v>
      </c>
    </row>
    <row r="40" spans="1:6" ht="12.75">
      <c r="A40" s="39">
        <v>39</v>
      </c>
      <c r="B40" s="54">
        <v>135114</v>
      </c>
      <c r="C40" s="45" t="s">
        <v>94</v>
      </c>
      <c r="D40" s="44">
        <v>10322</v>
      </c>
      <c r="E40" s="40" t="s">
        <v>245</v>
      </c>
      <c r="F40" s="39" t="s">
        <v>235</v>
      </c>
    </row>
    <row r="41" spans="1:6" ht="12.75">
      <c r="A41" s="39">
        <v>40</v>
      </c>
      <c r="B41" s="54">
        <v>135901</v>
      </c>
      <c r="C41" s="45" t="s">
        <v>95</v>
      </c>
      <c r="D41" s="44">
        <v>1840</v>
      </c>
      <c r="E41" s="40" t="s">
        <v>245</v>
      </c>
      <c r="F41" s="39" t="s">
        <v>235</v>
      </c>
    </row>
    <row r="42" spans="1:6" ht="12.75">
      <c r="A42" s="39">
        <v>41</v>
      </c>
      <c r="B42" s="54">
        <v>137112</v>
      </c>
      <c r="C42" s="45" t="s">
        <v>96</v>
      </c>
      <c r="D42" s="44">
        <v>1554</v>
      </c>
      <c r="E42" s="40" t="s">
        <v>246</v>
      </c>
      <c r="F42" s="39" t="s">
        <v>236</v>
      </c>
    </row>
    <row r="43" spans="1:6" ht="12.75">
      <c r="A43" s="39">
        <v>42</v>
      </c>
      <c r="B43" s="54">
        <v>137113</v>
      </c>
      <c r="C43" s="45" t="s">
        <v>97</v>
      </c>
      <c r="D43" s="44">
        <v>3108</v>
      </c>
      <c r="E43" s="40" t="s">
        <v>246</v>
      </c>
      <c r="F43" s="39" t="s">
        <v>236</v>
      </c>
    </row>
    <row r="44" spans="1:6" ht="12.75">
      <c r="A44" s="39">
        <v>43</v>
      </c>
      <c r="B44" s="54">
        <v>137114</v>
      </c>
      <c r="C44" s="45" t="s">
        <v>98</v>
      </c>
      <c r="D44" s="44">
        <v>4662</v>
      </c>
      <c r="E44" s="40" t="s">
        <v>246</v>
      </c>
      <c r="F44" s="39" t="s">
        <v>236</v>
      </c>
    </row>
    <row r="45" spans="1:6" ht="12.75">
      <c r="A45" s="39">
        <v>44</v>
      </c>
      <c r="B45" s="54">
        <v>137115</v>
      </c>
      <c r="C45" s="45" t="s">
        <v>99</v>
      </c>
      <c r="D45" s="44">
        <v>1647</v>
      </c>
      <c r="E45" s="40" t="s">
        <v>246</v>
      </c>
      <c r="F45" s="39" t="s">
        <v>236</v>
      </c>
    </row>
    <row r="46" spans="1:6" ht="12.75">
      <c r="A46" s="39">
        <v>45</v>
      </c>
      <c r="B46" s="54">
        <v>137116</v>
      </c>
      <c r="C46" s="45" t="s">
        <v>100</v>
      </c>
      <c r="D46" s="44">
        <v>3294</v>
      </c>
      <c r="E46" s="40" t="s">
        <v>246</v>
      </c>
      <c r="F46" s="39" t="s">
        <v>236</v>
      </c>
    </row>
    <row r="47" spans="1:6" ht="12.75">
      <c r="A47" s="39">
        <v>46</v>
      </c>
      <c r="B47" s="54">
        <v>137117</v>
      </c>
      <c r="C47" s="45" t="s">
        <v>101</v>
      </c>
      <c r="D47" s="44">
        <v>4941</v>
      </c>
      <c r="E47" s="40" t="s">
        <v>246</v>
      </c>
      <c r="F47" s="39" t="s">
        <v>236</v>
      </c>
    </row>
    <row r="48" spans="1:6" ht="12.75">
      <c r="A48" s="39">
        <v>47</v>
      </c>
      <c r="B48" s="54">
        <v>137118</v>
      </c>
      <c r="C48" s="45" t="s">
        <v>102</v>
      </c>
      <c r="D48" s="44">
        <v>1844</v>
      </c>
      <c r="E48" s="40" t="s">
        <v>246</v>
      </c>
      <c r="F48" s="39" t="s">
        <v>236</v>
      </c>
    </row>
    <row r="49" spans="1:6" ht="12.75">
      <c r="A49" s="39">
        <v>48</v>
      </c>
      <c r="B49" s="54">
        <v>137119</v>
      </c>
      <c r="C49" s="45" t="s">
        <v>103</v>
      </c>
      <c r="D49" s="44">
        <v>3698</v>
      </c>
      <c r="E49" s="40" t="s">
        <v>246</v>
      </c>
      <c r="F49" s="39" t="s">
        <v>236</v>
      </c>
    </row>
    <row r="50" spans="1:6" ht="12.75">
      <c r="A50" s="39">
        <v>49</v>
      </c>
      <c r="B50" s="54">
        <v>137120</v>
      </c>
      <c r="C50" s="45" t="s">
        <v>104</v>
      </c>
      <c r="D50" s="44">
        <v>5542</v>
      </c>
      <c r="E50" s="40" t="s">
        <v>246</v>
      </c>
      <c r="F50" s="39" t="s">
        <v>236</v>
      </c>
    </row>
    <row r="51" spans="1:6" ht="12.75">
      <c r="A51" s="39">
        <v>50</v>
      </c>
      <c r="B51" s="54">
        <v>137901</v>
      </c>
      <c r="C51" s="45" t="s">
        <v>105</v>
      </c>
      <c r="D51" s="44">
        <v>1840</v>
      </c>
      <c r="E51" s="40" t="s">
        <v>246</v>
      </c>
      <c r="F51" s="39" t="s">
        <v>236</v>
      </c>
    </row>
    <row r="52" spans="1:6" ht="12.75">
      <c r="A52" s="39">
        <v>51</v>
      </c>
      <c r="B52" s="54">
        <v>138112</v>
      </c>
      <c r="C52" s="45" t="s">
        <v>106</v>
      </c>
      <c r="D52" s="44">
        <v>3501</v>
      </c>
      <c r="E52" s="40" t="s">
        <v>246</v>
      </c>
      <c r="F52" s="39" t="s">
        <v>236</v>
      </c>
    </row>
    <row r="53" spans="1:6" ht="12.75">
      <c r="A53" s="39">
        <v>52</v>
      </c>
      <c r="B53" s="54">
        <v>138113</v>
      </c>
      <c r="C53" s="45" t="s">
        <v>107</v>
      </c>
      <c r="D53" s="44">
        <v>7003</v>
      </c>
      <c r="E53" s="40" t="s">
        <v>246</v>
      </c>
      <c r="F53" s="39" t="s">
        <v>236</v>
      </c>
    </row>
    <row r="54" spans="1:6" ht="12.75">
      <c r="A54" s="39">
        <v>53</v>
      </c>
      <c r="B54" s="54">
        <v>138114</v>
      </c>
      <c r="C54" s="45" t="s">
        <v>108</v>
      </c>
      <c r="D54" s="44">
        <v>10505</v>
      </c>
      <c r="E54" s="40" t="s">
        <v>246</v>
      </c>
      <c r="F54" s="39" t="s">
        <v>236</v>
      </c>
    </row>
    <row r="55" spans="1:6" ht="12.75">
      <c r="A55" s="39">
        <v>54</v>
      </c>
      <c r="B55" s="54">
        <v>138901</v>
      </c>
      <c r="C55" s="45" t="s">
        <v>109</v>
      </c>
      <c r="D55" s="44">
        <v>1840</v>
      </c>
      <c r="E55" s="40" t="s">
        <v>246</v>
      </c>
      <c r="F55" s="39" t="s">
        <v>236</v>
      </c>
    </row>
    <row r="56" spans="1:6" ht="12.75">
      <c r="A56" s="39">
        <v>55</v>
      </c>
      <c r="B56" s="54">
        <v>131122</v>
      </c>
      <c r="C56" s="45" t="s">
        <v>110</v>
      </c>
      <c r="D56" s="44">
        <v>940</v>
      </c>
      <c r="E56" s="40" t="s">
        <v>247</v>
      </c>
      <c r="F56" s="39" t="s">
        <v>234</v>
      </c>
    </row>
    <row r="57" spans="1:6" ht="12.75">
      <c r="A57" s="39">
        <v>56</v>
      </c>
      <c r="B57" s="54">
        <v>131123</v>
      </c>
      <c r="C57" s="45" t="s">
        <v>111</v>
      </c>
      <c r="D57" s="44">
        <v>1880</v>
      </c>
      <c r="E57" s="40" t="s">
        <v>247</v>
      </c>
      <c r="F57" s="39" t="s">
        <v>234</v>
      </c>
    </row>
    <row r="58" spans="1:6" ht="12.75">
      <c r="A58" s="39">
        <v>57</v>
      </c>
      <c r="B58" s="54">
        <v>131124</v>
      </c>
      <c r="C58" s="45" t="s">
        <v>112</v>
      </c>
      <c r="D58" s="44">
        <v>2820</v>
      </c>
      <c r="E58" s="40" t="s">
        <v>247</v>
      </c>
      <c r="F58" s="39" t="s">
        <v>234</v>
      </c>
    </row>
    <row r="59" spans="1:6" ht="12.75">
      <c r="A59" s="39">
        <v>58</v>
      </c>
      <c r="B59" s="54">
        <v>131125</v>
      </c>
      <c r="C59" s="45" t="s">
        <v>113</v>
      </c>
      <c r="D59" s="44">
        <v>1590</v>
      </c>
      <c r="E59" s="40" t="s">
        <v>247</v>
      </c>
      <c r="F59" s="39" t="s">
        <v>234</v>
      </c>
    </row>
    <row r="60" spans="1:6" ht="12.75">
      <c r="A60" s="39">
        <v>59</v>
      </c>
      <c r="B60" s="54">
        <v>131126</v>
      </c>
      <c r="C60" s="45" t="s">
        <v>114</v>
      </c>
      <c r="D60" s="44">
        <v>3180</v>
      </c>
      <c r="E60" s="40" t="s">
        <v>247</v>
      </c>
      <c r="F60" s="39" t="s">
        <v>234</v>
      </c>
    </row>
    <row r="61" spans="1:6" ht="12.75">
      <c r="A61" s="39">
        <v>60</v>
      </c>
      <c r="B61" s="54">
        <v>131127</v>
      </c>
      <c r="C61" s="45" t="s">
        <v>115</v>
      </c>
      <c r="D61" s="44">
        <v>4770</v>
      </c>
      <c r="E61" s="40" t="s">
        <v>247</v>
      </c>
      <c r="F61" s="39" t="s">
        <v>234</v>
      </c>
    </row>
    <row r="62" spans="1:6" ht="12.75">
      <c r="A62" s="39">
        <v>61</v>
      </c>
      <c r="B62" s="54">
        <v>131128</v>
      </c>
      <c r="C62" s="45" t="s">
        <v>116</v>
      </c>
      <c r="D62" s="44">
        <v>1770</v>
      </c>
      <c r="E62" s="40" t="s">
        <v>247</v>
      </c>
      <c r="F62" s="39" t="s">
        <v>234</v>
      </c>
    </row>
    <row r="63" spans="1:6" ht="12.75">
      <c r="A63" s="39">
        <v>62</v>
      </c>
      <c r="B63" s="54">
        <v>131129</v>
      </c>
      <c r="C63" s="45" t="s">
        <v>117</v>
      </c>
      <c r="D63" s="44">
        <v>3550</v>
      </c>
      <c r="E63" s="40" t="s">
        <v>247</v>
      </c>
      <c r="F63" s="39" t="s">
        <v>234</v>
      </c>
    </row>
    <row r="64" spans="1:6" ht="12.75">
      <c r="A64" s="39">
        <v>63</v>
      </c>
      <c r="B64" s="54">
        <v>131130</v>
      </c>
      <c r="C64" s="45" t="s">
        <v>118</v>
      </c>
      <c r="D64" s="44">
        <v>5320</v>
      </c>
      <c r="E64" s="40" t="s">
        <v>247</v>
      </c>
      <c r="F64" s="39" t="s">
        <v>234</v>
      </c>
    </row>
    <row r="65" spans="1:6" ht="12.75">
      <c r="A65" s="39">
        <v>64</v>
      </c>
      <c r="B65" s="54">
        <v>131921</v>
      </c>
      <c r="C65" s="45" t="s">
        <v>119</v>
      </c>
      <c r="D65" s="44">
        <v>1840</v>
      </c>
      <c r="E65" s="40" t="s">
        <v>247</v>
      </c>
      <c r="F65" s="39" t="s">
        <v>234</v>
      </c>
    </row>
    <row r="66" spans="1:6" ht="12.75">
      <c r="A66" s="39">
        <v>65</v>
      </c>
      <c r="B66" s="54">
        <v>132122</v>
      </c>
      <c r="C66" s="45" t="s">
        <v>120</v>
      </c>
      <c r="D66" s="44">
        <v>3380</v>
      </c>
      <c r="E66" s="40" t="s">
        <v>247</v>
      </c>
      <c r="F66" s="39" t="s">
        <v>234</v>
      </c>
    </row>
    <row r="67" spans="1:6" ht="12.75">
      <c r="A67" s="39">
        <v>66</v>
      </c>
      <c r="B67" s="54">
        <v>132123</v>
      </c>
      <c r="C67" s="45" t="s">
        <v>121</v>
      </c>
      <c r="D67" s="44">
        <v>6760</v>
      </c>
      <c r="E67" s="40" t="s">
        <v>247</v>
      </c>
      <c r="F67" s="39" t="s">
        <v>234</v>
      </c>
    </row>
    <row r="68" spans="1:6" ht="12.75">
      <c r="A68" s="39">
        <v>67</v>
      </c>
      <c r="B68" s="54">
        <v>132124</v>
      </c>
      <c r="C68" s="45" t="s">
        <v>122</v>
      </c>
      <c r="D68" s="44">
        <v>10140</v>
      </c>
      <c r="E68" s="40" t="s">
        <v>247</v>
      </c>
      <c r="F68" s="39" t="s">
        <v>234</v>
      </c>
    </row>
    <row r="69" spans="1:6" ht="12.75">
      <c r="A69" s="39">
        <v>68</v>
      </c>
      <c r="B69" s="54">
        <v>132921</v>
      </c>
      <c r="C69" s="45" t="s">
        <v>123</v>
      </c>
      <c r="D69" s="44">
        <v>1840</v>
      </c>
      <c r="E69" s="40" t="s">
        <v>247</v>
      </c>
      <c r="F69" s="39" t="s">
        <v>234</v>
      </c>
    </row>
    <row r="70" spans="1:6" ht="12.75">
      <c r="A70" s="39">
        <v>69</v>
      </c>
      <c r="B70" s="54">
        <v>133122</v>
      </c>
      <c r="C70" s="45" t="s">
        <v>124</v>
      </c>
      <c r="D70" s="44">
        <v>4860</v>
      </c>
      <c r="E70" s="40" t="s">
        <v>247</v>
      </c>
      <c r="F70" s="39" t="s">
        <v>234</v>
      </c>
    </row>
    <row r="71" spans="1:6" ht="12.75">
      <c r="A71" s="39">
        <v>70</v>
      </c>
      <c r="B71" s="54">
        <v>133123</v>
      </c>
      <c r="C71" s="45" t="s">
        <v>125</v>
      </c>
      <c r="D71" s="44">
        <v>9720</v>
      </c>
      <c r="E71" s="40" t="s">
        <v>247</v>
      </c>
      <c r="F71" s="39" t="s">
        <v>234</v>
      </c>
    </row>
    <row r="72" spans="1:6" ht="12.75">
      <c r="A72" s="39">
        <v>71</v>
      </c>
      <c r="B72" s="54">
        <v>133124</v>
      </c>
      <c r="C72" s="45" t="s">
        <v>126</v>
      </c>
      <c r="D72" s="44">
        <v>14570</v>
      </c>
      <c r="E72" s="40" t="s">
        <v>247</v>
      </c>
      <c r="F72" s="39" t="s">
        <v>234</v>
      </c>
    </row>
    <row r="73" spans="1:6" ht="12.75">
      <c r="A73" s="39">
        <v>72</v>
      </c>
      <c r="B73" s="54">
        <v>133921</v>
      </c>
      <c r="C73" s="45" t="s">
        <v>127</v>
      </c>
      <c r="D73" s="44">
        <v>1840</v>
      </c>
      <c r="E73" s="40" t="s">
        <v>247</v>
      </c>
      <c r="F73" s="39" t="s">
        <v>234</v>
      </c>
    </row>
    <row r="74" spans="1:6" ht="12.75">
      <c r="A74" s="39">
        <v>73</v>
      </c>
      <c r="B74" s="54">
        <v>134122</v>
      </c>
      <c r="C74" s="45" t="s">
        <v>128</v>
      </c>
      <c r="D74" s="44">
        <v>956</v>
      </c>
      <c r="E74" s="40" t="s">
        <v>248</v>
      </c>
      <c r="F74" s="39" t="s">
        <v>235</v>
      </c>
    </row>
    <row r="75" spans="1:6" ht="12.75">
      <c r="A75" s="39">
        <v>74</v>
      </c>
      <c r="B75" s="54">
        <v>134123</v>
      </c>
      <c r="C75" s="45" t="s">
        <v>129</v>
      </c>
      <c r="D75" s="44">
        <v>1913</v>
      </c>
      <c r="E75" s="40" t="s">
        <v>248</v>
      </c>
      <c r="F75" s="39" t="s">
        <v>235</v>
      </c>
    </row>
    <row r="76" spans="1:6" ht="12.75">
      <c r="A76" s="39">
        <v>75</v>
      </c>
      <c r="B76" s="54">
        <v>134124</v>
      </c>
      <c r="C76" s="45" t="s">
        <v>130</v>
      </c>
      <c r="D76" s="44">
        <v>2870</v>
      </c>
      <c r="E76" s="40" t="s">
        <v>248</v>
      </c>
      <c r="F76" s="39" t="s">
        <v>235</v>
      </c>
    </row>
    <row r="77" spans="1:6" ht="12.75">
      <c r="A77" s="39">
        <v>76</v>
      </c>
      <c r="B77" s="54">
        <v>134125</v>
      </c>
      <c r="C77" s="45" t="s">
        <v>131</v>
      </c>
      <c r="D77" s="44">
        <v>1618</v>
      </c>
      <c r="E77" s="40" t="s">
        <v>248</v>
      </c>
      <c r="F77" s="39" t="s">
        <v>235</v>
      </c>
    </row>
    <row r="78" spans="1:6" ht="12.75">
      <c r="A78" s="39">
        <v>77</v>
      </c>
      <c r="B78" s="54">
        <v>134126</v>
      </c>
      <c r="C78" s="45" t="s">
        <v>132</v>
      </c>
      <c r="D78" s="44">
        <v>3237</v>
      </c>
      <c r="E78" s="40" t="s">
        <v>248</v>
      </c>
      <c r="F78" s="39" t="s">
        <v>235</v>
      </c>
    </row>
    <row r="79" spans="1:6" ht="12.75">
      <c r="A79" s="39">
        <v>78</v>
      </c>
      <c r="B79" s="54">
        <v>134127</v>
      </c>
      <c r="C79" s="45" t="s">
        <v>133</v>
      </c>
      <c r="D79" s="44">
        <v>4855</v>
      </c>
      <c r="E79" s="40" t="s">
        <v>248</v>
      </c>
      <c r="F79" s="39" t="s">
        <v>235</v>
      </c>
    </row>
    <row r="80" spans="1:6" ht="12.75">
      <c r="A80" s="39">
        <v>79</v>
      </c>
      <c r="B80" s="54">
        <v>134128</v>
      </c>
      <c r="C80" s="45" t="s">
        <v>134</v>
      </c>
      <c r="D80" s="44">
        <v>1801</v>
      </c>
      <c r="E80" s="40" t="s">
        <v>248</v>
      </c>
      <c r="F80" s="39" t="s">
        <v>235</v>
      </c>
    </row>
    <row r="81" spans="1:6" ht="12.75">
      <c r="A81" s="39">
        <v>80</v>
      </c>
      <c r="B81" s="54">
        <v>134129</v>
      </c>
      <c r="C81" s="45" t="s">
        <v>135</v>
      </c>
      <c r="D81" s="44">
        <v>3613</v>
      </c>
      <c r="E81" s="40" t="s">
        <v>248</v>
      </c>
      <c r="F81" s="39" t="s">
        <v>235</v>
      </c>
    </row>
    <row r="82" spans="1:6" ht="12.75">
      <c r="A82" s="39">
        <v>81</v>
      </c>
      <c r="B82" s="54">
        <v>134130</v>
      </c>
      <c r="C82" s="45" t="s">
        <v>136</v>
      </c>
      <c r="D82" s="44">
        <v>5415</v>
      </c>
      <c r="E82" s="40" t="s">
        <v>248</v>
      </c>
      <c r="F82" s="39" t="s">
        <v>235</v>
      </c>
    </row>
    <row r="83" spans="1:6" ht="12.75">
      <c r="A83" s="39">
        <v>82</v>
      </c>
      <c r="B83" s="54">
        <v>134921</v>
      </c>
      <c r="C83" s="45" t="s">
        <v>137</v>
      </c>
      <c r="D83" s="44">
        <v>1840</v>
      </c>
      <c r="E83" s="40" t="s">
        <v>248</v>
      </c>
      <c r="F83" s="39" t="s">
        <v>235</v>
      </c>
    </row>
    <row r="84" spans="1:6" ht="12.75">
      <c r="A84" s="39">
        <v>83</v>
      </c>
      <c r="B84" s="54">
        <v>135122</v>
      </c>
      <c r="C84" s="45" t="s">
        <v>138</v>
      </c>
      <c r="D84" s="44">
        <v>3440</v>
      </c>
      <c r="E84" s="40" t="s">
        <v>248</v>
      </c>
      <c r="F84" s="39" t="s">
        <v>235</v>
      </c>
    </row>
    <row r="85" spans="1:6" ht="12.75">
      <c r="A85" s="39">
        <v>84</v>
      </c>
      <c r="B85" s="54">
        <v>135123</v>
      </c>
      <c r="C85" s="45" t="s">
        <v>139</v>
      </c>
      <c r="D85" s="44">
        <v>6881</v>
      </c>
      <c r="E85" s="40" t="s">
        <v>248</v>
      </c>
      <c r="F85" s="39" t="s">
        <v>235</v>
      </c>
    </row>
    <row r="86" spans="1:6" ht="12.75">
      <c r="A86" s="39">
        <v>85</v>
      </c>
      <c r="B86" s="54">
        <v>135124</v>
      </c>
      <c r="C86" s="45" t="s">
        <v>140</v>
      </c>
      <c r="D86" s="44">
        <v>10322</v>
      </c>
      <c r="E86" s="40" t="s">
        <v>248</v>
      </c>
      <c r="F86" s="39" t="s">
        <v>235</v>
      </c>
    </row>
    <row r="87" spans="1:6" ht="12.75">
      <c r="A87" s="39">
        <v>86</v>
      </c>
      <c r="B87" s="54">
        <v>135921</v>
      </c>
      <c r="C87" s="45" t="s">
        <v>141</v>
      </c>
      <c r="D87" s="44">
        <v>1840</v>
      </c>
      <c r="E87" s="40" t="s">
        <v>248</v>
      </c>
      <c r="F87" s="39" t="s">
        <v>235</v>
      </c>
    </row>
    <row r="88" spans="1:6" ht="12.75">
      <c r="A88" s="39">
        <v>87</v>
      </c>
      <c r="B88" s="54">
        <v>136122</v>
      </c>
      <c r="C88" s="45" t="s">
        <v>142</v>
      </c>
      <c r="D88" s="44">
        <v>4947</v>
      </c>
      <c r="E88" s="40" t="s">
        <v>248</v>
      </c>
      <c r="F88" s="39" t="s">
        <v>235</v>
      </c>
    </row>
    <row r="89" spans="1:6" ht="12.75">
      <c r="A89" s="39">
        <v>88</v>
      </c>
      <c r="B89" s="54">
        <v>136123</v>
      </c>
      <c r="C89" s="45" t="s">
        <v>143</v>
      </c>
      <c r="D89" s="44">
        <v>9894</v>
      </c>
      <c r="E89" s="40" t="s">
        <v>248</v>
      </c>
      <c r="F89" s="39" t="s">
        <v>235</v>
      </c>
    </row>
    <row r="90" spans="1:6" ht="12.75">
      <c r="A90" s="39">
        <v>89</v>
      </c>
      <c r="B90" s="54">
        <v>136124</v>
      </c>
      <c r="C90" s="45" t="s">
        <v>144</v>
      </c>
      <c r="D90" s="44">
        <v>14832</v>
      </c>
      <c r="E90" s="40" t="s">
        <v>248</v>
      </c>
      <c r="F90" s="39" t="s">
        <v>235</v>
      </c>
    </row>
    <row r="91" spans="1:6" ht="12.75">
      <c r="A91" s="39">
        <v>90</v>
      </c>
      <c r="B91" s="54">
        <v>136921</v>
      </c>
      <c r="C91" s="45" t="s">
        <v>145</v>
      </c>
      <c r="D91" s="44">
        <v>1840</v>
      </c>
      <c r="E91" s="40" t="s">
        <v>248</v>
      </c>
      <c r="F91" s="39" t="s">
        <v>235</v>
      </c>
    </row>
    <row r="92" spans="1:6" ht="12.75">
      <c r="A92" s="39">
        <v>91</v>
      </c>
      <c r="B92" s="54">
        <v>137122</v>
      </c>
      <c r="C92" s="45" t="s">
        <v>146</v>
      </c>
      <c r="D92" s="44">
        <v>973</v>
      </c>
      <c r="E92" s="40" t="s">
        <v>249</v>
      </c>
      <c r="F92" s="39" t="s">
        <v>236</v>
      </c>
    </row>
    <row r="93" spans="1:6" ht="12.75">
      <c r="A93" s="39">
        <v>92</v>
      </c>
      <c r="B93" s="54">
        <v>137123</v>
      </c>
      <c r="C93" s="45" t="s">
        <v>147</v>
      </c>
      <c r="D93" s="44">
        <v>1947</v>
      </c>
      <c r="E93" s="40" t="s">
        <v>249</v>
      </c>
      <c r="F93" s="39" t="s">
        <v>236</v>
      </c>
    </row>
    <row r="94" spans="1:6" ht="12.75">
      <c r="A94" s="39">
        <v>93</v>
      </c>
      <c r="B94" s="54">
        <v>137124</v>
      </c>
      <c r="C94" s="45" t="s">
        <v>148</v>
      </c>
      <c r="D94" s="44">
        <v>2921</v>
      </c>
      <c r="E94" s="40" t="s">
        <v>249</v>
      </c>
      <c r="F94" s="39" t="s">
        <v>236</v>
      </c>
    </row>
    <row r="95" spans="1:6" ht="12.75">
      <c r="A95" s="39">
        <v>94</v>
      </c>
      <c r="B95" s="54">
        <v>137125</v>
      </c>
      <c r="C95" s="45" t="s">
        <v>149</v>
      </c>
      <c r="D95" s="44">
        <v>1647</v>
      </c>
      <c r="E95" s="40" t="s">
        <v>249</v>
      </c>
      <c r="F95" s="39" t="s">
        <v>236</v>
      </c>
    </row>
    <row r="96" spans="1:6" ht="12.75">
      <c r="A96" s="39">
        <v>95</v>
      </c>
      <c r="B96" s="54">
        <v>137126</v>
      </c>
      <c r="C96" s="45" t="s">
        <v>150</v>
      </c>
      <c r="D96" s="44">
        <v>3294</v>
      </c>
      <c r="E96" s="40" t="s">
        <v>249</v>
      </c>
      <c r="F96" s="39" t="s">
        <v>236</v>
      </c>
    </row>
    <row r="97" spans="1:6" ht="12.75">
      <c r="A97" s="39">
        <v>96</v>
      </c>
      <c r="B97" s="54">
        <v>137127</v>
      </c>
      <c r="C97" s="45" t="s">
        <v>151</v>
      </c>
      <c r="D97" s="44">
        <v>4941</v>
      </c>
      <c r="E97" s="40" t="s">
        <v>249</v>
      </c>
      <c r="F97" s="39" t="s">
        <v>236</v>
      </c>
    </row>
    <row r="98" spans="1:6" ht="12.75">
      <c r="A98" s="39">
        <v>97</v>
      </c>
      <c r="B98" s="54">
        <v>137128</v>
      </c>
      <c r="C98" s="45" t="s">
        <v>152</v>
      </c>
      <c r="D98" s="44">
        <v>1833</v>
      </c>
      <c r="E98" s="40" t="s">
        <v>249</v>
      </c>
      <c r="F98" s="39" t="s">
        <v>236</v>
      </c>
    </row>
    <row r="99" spans="1:6" ht="12.75">
      <c r="A99" s="39">
        <v>98</v>
      </c>
      <c r="B99" s="54">
        <v>137129</v>
      </c>
      <c r="C99" s="45" t="s">
        <v>153</v>
      </c>
      <c r="D99" s="44">
        <v>3677</v>
      </c>
      <c r="E99" s="40" t="s">
        <v>249</v>
      </c>
      <c r="F99" s="39" t="s">
        <v>236</v>
      </c>
    </row>
    <row r="100" spans="1:6" ht="12.75">
      <c r="A100" s="39">
        <v>99</v>
      </c>
      <c r="B100" s="54">
        <v>137130</v>
      </c>
      <c r="C100" s="45" t="s">
        <v>154</v>
      </c>
      <c r="D100" s="44">
        <v>5511</v>
      </c>
      <c r="E100" s="40" t="s">
        <v>249</v>
      </c>
      <c r="F100" s="39" t="s">
        <v>236</v>
      </c>
    </row>
    <row r="101" spans="1:6" ht="12.75">
      <c r="A101" s="39">
        <v>100</v>
      </c>
      <c r="B101" s="54">
        <v>137921</v>
      </c>
      <c r="C101" s="45" t="s">
        <v>155</v>
      </c>
      <c r="D101" s="44">
        <v>1840</v>
      </c>
      <c r="E101" s="40" t="s">
        <v>249</v>
      </c>
      <c r="F101" s="39" t="s">
        <v>236</v>
      </c>
    </row>
    <row r="102" spans="1:6" ht="12.75">
      <c r="A102" s="39">
        <v>101</v>
      </c>
      <c r="B102" s="54">
        <v>138122</v>
      </c>
      <c r="C102" s="45" t="s">
        <v>156</v>
      </c>
      <c r="D102" s="44">
        <v>3501</v>
      </c>
      <c r="E102" s="40" t="s">
        <v>249</v>
      </c>
      <c r="F102" s="39" t="s">
        <v>236</v>
      </c>
    </row>
    <row r="103" spans="1:6" ht="12.75">
      <c r="A103" s="39">
        <v>102</v>
      </c>
      <c r="B103" s="54">
        <v>138123</v>
      </c>
      <c r="C103" s="45" t="s">
        <v>157</v>
      </c>
      <c r="D103" s="44">
        <v>7003</v>
      </c>
      <c r="E103" s="40" t="s">
        <v>249</v>
      </c>
      <c r="F103" s="39" t="s">
        <v>236</v>
      </c>
    </row>
    <row r="104" spans="1:6" ht="12.75">
      <c r="A104" s="39">
        <v>103</v>
      </c>
      <c r="B104" s="54">
        <v>138124</v>
      </c>
      <c r="C104" s="45" t="s">
        <v>158</v>
      </c>
      <c r="D104" s="44">
        <v>10505</v>
      </c>
      <c r="E104" s="40" t="s">
        <v>249</v>
      </c>
      <c r="F104" s="39" t="s">
        <v>236</v>
      </c>
    </row>
    <row r="105" spans="1:6" ht="12.75">
      <c r="A105" s="39">
        <v>104</v>
      </c>
      <c r="B105" s="54">
        <v>138921</v>
      </c>
      <c r="C105" s="45" t="s">
        <v>159</v>
      </c>
      <c r="D105" s="44">
        <v>1840</v>
      </c>
      <c r="E105" s="40" t="s">
        <v>249</v>
      </c>
      <c r="F105" s="39" t="s">
        <v>236</v>
      </c>
    </row>
    <row r="106" spans="1:6" ht="12.75">
      <c r="A106" s="39">
        <v>105</v>
      </c>
      <c r="B106" s="54">
        <v>139122</v>
      </c>
      <c r="C106" s="45" t="s">
        <v>160</v>
      </c>
      <c r="D106" s="44">
        <v>5034</v>
      </c>
      <c r="E106" s="40" t="s">
        <v>249</v>
      </c>
      <c r="F106" s="39" t="s">
        <v>236</v>
      </c>
    </row>
    <row r="107" spans="1:6" ht="12.75">
      <c r="A107" s="39">
        <v>106</v>
      </c>
      <c r="B107" s="54">
        <v>139123</v>
      </c>
      <c r="C107" s="45" t="s">
        <v>161</v>
      </c>
      <c r="D107" s="44">
        <v>10069</v>
      </c>
      <c r="E107" s="40" t="s">
        <v>249</v>
      </c>
      <c r="F107" s="39" t="s">
        <v>236</v>
      </c>
    </row>
    <row r="108" spans="1:6" ht="12.75">
      <c r="A108" s="39">
        <v>107</v>
      </c>
      <c r="B108" s="54">
        <v>139124</v>
      </c>
      <c r="C108" s="45" t="s">
        <v>162</v>
      </c>
      <c r="D108" s="44">
        <v>15094</v>
      </c>
      <c r="E108" s="40" t="s">
        <v>249</v>
      </c>
      <c r="F108" s="39" t="s">
        <v>236</v>
      </c>
    </row>
    <row r="109" spans="1:6" ht="12.75">
      <c r="A109" s="39">
        <v>108</v>
      </c>
      <c r="B109" s="54">
        <v>139921</v>
      </c>
      <c r="C109" s="45" t="s">
        <v>163</v>
      </c>
      <c r="D109" s="44">
        <v>1840</v>
      </c>
      <c r="E109" s="40" t="s">
        <v>249</v>
      </c>
      <c r="F109" s="39" t="s">
        <v>236</v>
      </c>
    </row>
    <row r="110" spans="1:6" ht="12.75">
      <c r="A110" s="39">
        <v>109</v>
      </c>
      <c r="B110" s="54">
        <v>131132</v>
      </c>
      <c r="C110" s="45" t="s">
        <v>164</v>
      </c>
      <c r="D110" s="44">
        <v>940</v>
      </c>
      <c r="E110" s="40" t="s">
        <v>250</v>
      </c>
      <c r="F110" s="39" t="s">
        <v>234</v>
      </c>
    </row>
    <row r="111" spans="1:6" ht="12.75">
      <c r="A111" s="39">
        <v>110</v>
      </c>
      <c r="B111" s="54">
        <v>131133</v>
      </c>
      <c r="C111" s="45" t="s">
        <v>165</v>
      </c>
      <c r="D111" s="44">
        <v>1880</v>
      </c>
      <c r="E111" s="40" t="s">
        <v>250</v>
      </c>
      <c r="F111" s="39" t="s">
        <v>234</v>
      </c>
    </row>
    <row r="112" spans="1:6" ht="12.75">
      <c r="A112" s="39">
        <v>111</v>
      </c>
      <c r="B112" s="54">
        <v>131134</v>
      </c>
      <c r="C112" s="45" t="s">
        <v>166</v>
      </c>
      <c r="D112" s="44">
        <v>2820</v>
      </c>
      <c r="E112" s="40" t="s">
        <v>250</v>
      </c>
      <c r="F112" s="39" t="s">
        <v>234</v>
      </c>
    </row>
    <row r="113" spans="1:6" ht="12.75">
      <c r="A113" s="39">
        <v>112</v>
      </c>
      <c r="B113" s="54">
        <v>131135</v>
      </c>
      <c r="C113" s="45" t="s">
        <v>167</v>
      </c>
      <c r="D113" s="44">
        <v>1590</v>
      </c>
      <c r="E113" s="40" t="s">
        <v>250</v>
      </c>
      <c r="F113" s="39" t="s">
        <v>234</v>
      </c>
    </row>
    <row r="114" spans="1:6" ht="12.75">
      <c r="A114" s="39">
        <v>113</v>
      </c>
      <c r="B114" s="54">
        <v>131136</v>
      </c>
      <c r="C114" s="45" t="s">
        <v>168</v>
      </c>
      <c r="D114" s="44">
        <v>3180</v>
      </c>
      <c r="E114" s="40" t="s">
        <v>250</v>
      </c>
      <c r="F114" s="39" t="s">
        <v>234</v>
      </c>
    </row>
    <row r="115" spans="1:6" ht="12.75">
      <c r="A115" s="39">
        <v>114</v>
      </c>
      <c r="B115" s="54">
        <v>131137</v>
      </c>
      <c r="C115" s="45" t="s">
        <v>169</v>
      </c>
      <c r="D115" s="44">
        <v>4770</v>
      </c>
      <c r="E115" s="40" t="s">
        <v>250</v>
      </c>
      <c r="F115" s="39" t="s">
        <v>234</v>
      </c>
    </row>
    <row r="116" spans="1:6" ht="12.75">
      <c r="A116" s="39">
        <v>115</v>
      </c>
      <c r="B116" s="54">
        <v>131138</v>
      </c>
      <c r="C116" s="45" t="s">
        <v>170</v>
      </c>
      <c r="D116" s="44">
        <v>1770</v>
      </c>
      <c r="E116" s="40" t="s">
        <v>250</v>
      </c>
      <c r="F116" s="39" t="s">
        <v>234</v>
      </c>
    </row>
    <row r="117" spans="1:6" ht="12.75">
      <c r="A117" s="39">
        <v>116</v>
      </c>
      <c r="B117" s="54">
        <v>131139</v>
      </c>
      <c r="C117" s="45" t="s">
        <v>171</v>
      </c>
      <c r="D117" s="44">
        <v>3550</v>
      </c>
      <c r="E117" s="40" t="s">
        <v>250</v>
      </c>
      <c r="F117" s="39" t="s">
        <v>234</v>
      </c>
    </row>
    <row r="118" spans="1:6" ht="12.75">
      <c r="A118" s="39">
        <v>117</v>
      </c>
      <c r="B118" s="54">
        <v>131140</v>
      </c>
      <c r="C118" s="45" t="s">
        <v>172</v>
      </c>
      <c r="D118" s="44">
        <v>5320</v>
      </c>
      <c r="E118" s="40" t="s">
        <v>250</v>
      </c>
      <c r="F118" s="39" t="s">
        <v>234</v>
      </c>
    </row>
    <row r="119" spans="1:6" ht="12.75">
      <c r="A119" s="39">
        <v>118</v>
      </c>
      <c r="B119" s="54">
        <v>131931</v>
      </c>
      <c r="C119" s="45" t="s">
        <v>173</v>
      </c>
      <c r="D119" s="44">
        <v>1840</v>
      </c>
      <c r="E119" s="40" t="s">
        <v>250</v>
      </c>
      <c r="F119" s="39" t="s">
        <v>234</v>
      </c>
    </row>
    <row r="120" spans="1:6" ht="12.75">
      <c r="A120" s="39">
        <v>119</v>
      </c>
      <c r="B120" s="54">
        <v>132132</v>
      </c>
      <c r="C120" s="45" t="s">
        <v>174</v>
      </c>
      <c r="D120" s="44">
        <v>3380</v>
      </c>
      <c r="E120" s="40" t="s">
        <v>250</v>
      </c>
      <c r="F120" s="39" t="s">
        <v>234</v>
      </c>
    </row>
    <row r="121" spans="1:6" ht="12.75">
      <c r="A121" s="39">
        <v>120</v>
      </c>
      <c r="B121" s="54">
        <v>132133</v>
      </c>
      <c r="C121" s="45" t="s">
        <v>175</v>
      </c>
      <c r="D121" s="44">
        <v>6760</v>
      </c>
      <c r="E121" s="40" t="s">
        <v>250</v>
      </c>
      <c r="F121" s="39" t="s">
        <v>234</v>
      </c>
    </row>
    <row r="122" spans="1:6" ht="12.75">
      <c r="A122" s="39">
        <v>121</v>
      </c>
      <c r="B122" s="54">
        <v>132134</v>
      </c>
      <c r="C122" s="45" t="s">
        <v>176</v>
      </c>
      <c r="D122" s="44">
        <v>10140</v>
      </c>
      <c r="E122" s="40" t="s">
        <v>250</v>
      </c>
      <c r="F122" s="39" t="s">
        <v>234</v>
      </c>
    </row>
    <row r="123" spans="1:6" ht="12.75">
      <c r="A123" s="39">
        <v>122</v>
      </c>
      <c r="B123" s="54">
        <v>132931</v>
      </c>
      <c r="C123" s="45" t="s">
        <v>177</v>
      </c>
      <c r="D123" s="44">
        <v>1840</v>
      </c>
      <c r="E123" s="40" t="s">
        <v>250</v>
      </c>
      <c r="F123" s="39" t="s">
        <v>234</v>
      </c>
    </row>
    <row r="124" spans="1:6" ht="12.75">
      <c r="A124" s="39">
        <v>123</v>
      </c>
      <c r="B124" s="54">
        <v>133132</v>
      </c>
      <c r="C124" s="45" t="s">
        <v>178</v>
      </c>
      <c r="D124" s="44">
        <v>4860</v>
      </c>
      <c r="E124" s="40" t="s">
        <v>250</v>
      </c>
      <c r="F124" s="39" t="s">
        <v>234</v>
      </c>
    </row>
    <row r="125" spans="1:6" ht="12.75">
      <c r="A125" s="39">
        <v>124</v>
      </c>
      <c r="B125" s="54">
        <v>133133</v>
      </c>
      <c r="C125" s="45" t="s">
        <v>179</v>
      </c>
      <c r="D125" s="44">
        <v>9720</v>
      </c>
      <c r="E125" s="40" t="s">
        <v>250</v>
      </c>
      <c r="F125" s="39" t="s">
        <v>234</v>
      </c>
    </row>
    <row r="126" spans="1:6" ht="12.75">
      <c r="A126" s="39">
        <v>125</v>
      </c>
      <c r="B126" s="54">
        <v>133134</v>
      </c>
      <c r="C126" s="45" t="s">
        <v>180</v>
      </c>
      <c r="D126" s="44">
        <v>14570</v>
      </c>
      <c r="E126" s="40" t="s">
        <v>250</v>
      </c>
      <c r="F126" s="39" t="s">
        <v>234</v>
      </c>
    </row>
    <row r="127" spans="1:6" ht="12.75">
      <c r="A127" s="39">
        <v>126</v>
      </c>
      <c r="B127" s="54">
        <v>133931</v>
      </c>
      <c r="C127" s="45" t="s">
        <v>181</v>
      </c>
      <c r="D127" s="44">
        <v>1840</v>
      </c>
      <c r="E127" s="40" t="s">
        <v>250</v>
      </c>
      <c r="F127" s="39" t="s">
        <v>234</v>
      </c>
    </row>
    <row r="128" spans="1:6" ht="12.75">
      <c r="A128" s="39">
        <v>127</v>
      </c>
      <c r="B128" s="54">
        <v>134132</v>
      </c>
      <c r="C128" s="45" t="s">
        <v>182</v>
      </c>
      <c r="D128" s="44">
        <v>956</v>
      </c>
      <c r="E128" s="40" t="s">
        <v>251</v>
      </c>
      <c r="F128" s="39" t="s">
        <v>235</v>
      </c>
    </row>
    <row r="129" spans="1:6" ht="12.75">
      <c r="A129" s="39">
        <v>128</v>
      </c>
      <c r="B129" s="54">
        <v>134133</v>
      </c>
      <c r="C129" s="45" t="s">
        <v>183</v>
      </c>
      <c r="D129" s="44">
        <v>1913</v>
      </c>
      <c r="E129" s="40" t="s">
        <v>251</v>
      </c>
      <c r="F129" s="39" t="s">
        <v>235</v>
      </c>
    </row>
    <row r="130" spans="1:6" ht="12.75">
      <c r="A130" s="39">
        <v>129</v>
      </c>
      <c r="B130" s="54">
        <v>134134</v>
      </c>
      <c r="C130" s="45" t="s">
        <v>184</v>
      </c>
      <c r="D130" s="44">
        <v>2870</v>
      </c>
      <c r="E130" s="40" t="s">
        <v>251</v>
      </c>
      <c r="F130" s="39" t="s">
        <v>235</v>
      </c>
    </row>
    <row r="131" spans="1:6" ht="12.75">
      <c r="A131" s="39">
        <v>130</v>
      </c>
      <c r="B131" s="54">
        <v>134135</v>
      </c>
      <c r="C131" s="45" t="s">
        <v>185</v>
      </c>
      <c r="D131" s="44">
        <v>1618</v>
      </c>
      <c r="E131" s="40" t="s">
        <v>251</v>
      </c>
      <c r="F131" s="39" t="s">
        <v>235</v>
      </c>
    </row>
    <row r="132" spans="1:6" ht="12.75">
      <c r="A132" s="39">
        <v>131</v>
      </c>
      <c r="B132" s="54">
        <v>134136</v>
      </c>
      <c r="C132" s="45" t="s">
        <v>186</v>
      </c>
      <c r="D132" s="44">
        <v>3237</v>
      </c>
      <c r="E132" s="40" t="s">
        <v>251</v>
      </c>
      <c r="F132" s="39" t="s">
        <v>235</v>
      </c>
    </row>
    <row r="133" spans="1:6" ht="12.75">
      <c r="A133" s="39">
        <v>132</v>
      </c>
      <c r="B133" s="54">
        <v>134137</v>
      </c>
      <c r="C133" s="45" t="s">
        <v>187</v>
      </c>
      <c r="D133" s="44">
        <v>4855</v>
      </c>
      <c r="E133" s="40" t="s">
        <v>251</v>
      </c>
      <c r="F133" s="39" t="s">
        <v>235</v>
      </c>
    </row>
    <row r="134" spans="1:6" ht="12.75">
      <c r="A134" s="39">
        <v>133</v>
      </c>
      <c r="B134" s="54">
        <v>134138</v>
      </c>
      <c r="C134" s="45" t="s">
        <v>188</v>
      </c>
      <c r="D134" s="44">
        <v>1801</v>
      </c>
      <c r="E134" s="40" t="s">
        <v>251</v>
      </c>
      <c r="F134" s="39" t="s">
        <v>235</v>
      </c>
    </row>
    <row r="135" spans="1:6" ht="12.75">
      <c r="A135" s="39">
        <v>134</v>
      </c>
      <c r="B135" s="54">
        <v>134139</v>
      </c>
      <c r="C135" s="45" t="s">
        <v>189</v>
      </c>
      <c r="D135" s="44">
        <v>3613</v>
      </c>
      <c r="E135" s="40" t="s">
        <v>251</v>
      </c>
      <c r="F135" s="39" t="s">
        <v>235</v>
      </c>
    </row>
    <row r="136" spans="1:6" ht="12.75">
      <c r="A136" s="39">
        <v>135</v>
      </c>
      <c r="B136" s="54">
        <v>134140</v>
      </c>
      <c r="C136" s="45" t="s">
        <v>190</v>
      </c>
      <c r="D136" s="44">
        <v>5415</v>
      </c>
      <c r="E136" s="40" t="s">
        <v>251</v>
      </c>
      <c r="F136" s="39" t="s">
        <v>235</v>
      </c>
    </row>
    <row r="137" spans="1:6" ht="12.75">
      <c r="A137" s="39">
        <v>136</v>
      </c>
      <c r="B137" s="54">
        <v>134931</v>
      </c>
      <c r="C137" s="45" t="s">
        <v>191</v>
      </c>
      <c r="D137" s="44">
        <v>1840</v>
      </c>
      <c r="E137" s="40" t="s">
        <v>251</v>
      </c>
      <c r="F137" s="39" t="s">
        <v>235</v>
      </c>
    </row>
    <row r="138" spans="1:6" ht="12.75">
      <c r="A138" s="39">
        <v>137</v>
      </c>
      <c r="B138" s="54">
        <v>135132</v>
      </c>
      <c r="C138" s="45" t="s">
        <v>192</v>
      </c>
      <c r="D138" s="44">
        <v>3440</v>
      </c>
      <c r="E138" s="40" t="s">
        <v>251</v>
      </c>
      <c r="F138" s="39" t="s">
        <v>235</v>
      </c>
    </row>
    <row r="139" spans="1:6" ht="12.75">
      <c r="A139" s="39">
        <v>138</v>
      </c>
      <c r="B139" s="54">
        <v>135133</v>
      </c>
      <c r="C139" s="45" t="s">
        <v>193</v>
      </c>
      <c r="D139" s="44">
        <v>6881</v>
      </c>
      <c r="E139" s="40" t="s">
        <v>251</v>
      </c>
      <c r="F139" s="39" t="s">
        <v>235</v>
      </c>
    </row>
    <row r="140" spans="1:6" ht="12.75">
      <c r="A140" s="39">
        <v>139</v>
      </c>
      <c r="B140" s="54">
        <v>135134</v>
      </c>
      <c r="C140" s="45" t="s">
        <v>194</v>
      </c>
      <c r="D140" s="44">
        <v>10322</v>
      </c>
      <c r="E140" s="40" t="s">
        <v>251</v>
      </c>
      <c r="F140" s="39" t="s">
        <v>235</v>
      </c>
    </row>
    <row r="141" spans="1:6" ht="12.75">
      <c r="A141" s="39">
        <v>140</v>
      </c>
      <c r="B141" s="54">
        <v>135931</v>
      </c>
      <c r="C141" s="45" t="s">
        <v>195</v>
      </c>
      <c r="D141" s="44">
        <v>1840</v>
      </c>
      <c r="E141" s="40" t="s">
        <v>251</v>
      </c>
      <c r="F141" s="39" t="s">
        <v>235</v>
      </c>
    </row>
    <row r="142" spans="1:6" ht="12.75">
      <c r="A142" s="39">
        <v>141</v>
      </c>
      <c r="B142" s="54">
        <v>136132</v>
      </c>
      <c r="C142" s="45" t="s">
        <v>196</v>
      </c>
      <c r="D142" s="44">
        <v>4947</v>
      </c>
      <c r="E142" s="40" t="s">
        <v>251</v>
      </c>
      <c r="F142" s="39" t="s">
        <v>235</v>
      </c>
    </row>
    <row r="143" spans="1:6" ht="12.75">
      <c r="A143" s="39">
        <v>142</v>
      </c>
      <c r="B143" s="54">
        <v>136133</v>
      </c>
      <c r="C143" s="45" t="s">
        <v>197</v>
      </c>
      <c r="D143" s="44">
        <v>9894</v>
      </c>
      <c r="E143" s="40" t="s">
        <v>251</v>
      </c>
      <c r="F143" s="39" t="s">
        <v>235</v>
      </c>
    </row>
    <row r="144" spans="1:6" ht="12.75">
      <c r="A144" s="39">
        <v>143</v>
      </c>
      <c r="B144" s="54">
        <v>136134</v>
      </c>
      <c r="C144" s="45" t="s">
        <v>198</v>
      </c>
      <c r="D144" s="44">
        <v>14832</v>
      </c>
      <c r="E144" s="40" t="s">
        <v>251</v>
      </c>
      <c r="F144" s="39" t="s">
        <v>235</v>
      </c>
    </row>
    <row r="145" spans="1:6" ht="12.75">
      <c r="A145" s="39">
        <v>144</v>
      </c>
      <c r="B145" s="54">
        <v>136931</v>
      </c>
      <c r="C145" s="45" t="s">
        <v>199</v>
      </c>
      <c r="D145" s="44">
        <v>1840</v>
      </c>
      <c r="E145" s="40" t="s">
        <v>251</v>
      </c>
      <c r="F145" s="39" t="s">
        <v>235</v>
      </c>
    </row>
    <row r="146" spans="1:6" ht="12.75">
      <c r="A146" s="39">
        <v>145</v>
      </c>
      <c r="B146" s="54">
        <v>137132</v>
      </c>
      <c r="C146" s="45" t="s">
        <v>200</v>
      </c>
      <c r="D146" s="44">
        <v>973</v>
      </c>
      <c r="E146" s="40" t="s">
        <v>252</v>
      </c>
      <c r="F146" s="39" t="s">
        <v>236</v>
      </c>
    </row>
    <row r="147" spans="1:6" ht="12.75">
      <c r="A147" s="39">
        <v>146</v>
      </c>
      <c r="B147" s="54">
        <v>137133</v>
      </c>
      <c r="C147" s="45" t="s">
        <v>201</v>
      </c>
      <c r="D147" s="44">
        <v>1947</v>
      </c>
      <c r="E147" s="40" t="s">
        <v>252</v>
      </c>
      <c r="F147" s="39" t="s">
        <v>236</v>
      </c>
    </row>
    <row r="148" spans="1:6" ht="12.75">
      <c r="A148" s="39">
        <v>147</v>
      </c>
      <c r="B148" s="54">
        <v>137134</v>
      </c>
      <c r="C148" s="45" t="s">
        <v>202</v>
      </c>
      <c r="D148" s="44">
        <v>2921</v>
      </c>
      <c r="E148" s="40" t="s">
        <v>252</v>
      </c>
      <c r="F148" s="39" t="s">
        <v>236</v>
      </c>
    </row>
    <row r="149" spans="1:6" ht="12.75">
      <c r="A149" s="39">
        <v>148</v>
      </c>
      <c r="B149" s="54">
        <v>137135</v>
      </c>
      <c r="C149" s="45" t="s">
        <v>203</v>
      </c>
      <c r="D149" s="44">
        <v>1647</v>
      </c>
      <c r="E149" s="40" t="s">
        <v>252</v>
      </c>
      <c r="F149" s="39" t="s">
        <v>236</v>
      </c>
    </row>
    <row r="150" spans="1:6" ht="12.75">
      <c r="A150" s="39">
        <v>149</v>
      </c>
      <c r="B150" s="54">
        <v>137136</v>
      </c>
      <c r="C150" s="45" t="s">
        <v>204</v>
      </c>
      <c r="D150" s="44">
        <v>3294</v>
      </c>
      <c r="E150" s="40" t="s">
        <v>252</v>
      </c>
      <c r="F150" s="39" t="s">
        <v>236</v>
      </c>
    </row>
    <row r="151" spans="1:6" ht="12.75">
      <c r="A151" s="39">
        <v>150</v>
      </c>
      <c r="B151" s="54">
        <v>137137</v>
      </c>
      <c r="C151" s="45" t="s">
        <v>205</v>
      </c>
      <c r="D151" s="44">
        <v>4941</v>
      </c>
      <c r="E151" s="40" t="s">
        <v>252</v>
      </c>
      <c r="F151" s="39" t="s">
        <v>236</v>
      </c>
    </row>
    <row r="152" spans="1:6" ht="12.75">
      <c r="A152" s="39">
        <v>151</v>
      </c>
      <c r="B152" s="54">
        <v>137138</v>
      </c>
      <c r="C152" s="45" t="s">
        <v>206</v>
      </c>
      <c r="D152" s="44">
        <v>1833</v>
      </c>
      <c r="E152" s="40" t="s">
        <v>252</v>
      </c>
      <c r="F152" s="39" t="s">
        <v>236</v>
      </c>
    </row>
    <row r="153" spans="1:6" ht="12.75">
      <c r="A153" s="39">
        <v>152</v>
      </c>
      <c r="B153" s="54">
        <v>137139</v>
      </c>
      <c r="C153" s="45" t="s">
        <v>207</v>
      </c>
      <c r="D153" s="44">
        <v>3677</v>
      </c>
      <c r="E153" s="40" t="s">
        <v>252</v>
      </c>
      <c r="F153" s="39" t="s">
        <v>236</v>
      </c>
    </row>
    <row r="154" spans="1:6" ht="12.75">
      <c r="A154" s="39">
        <v>153</v>
      </c>
      <c r="B154" s="54">
        <v>137140</v>
      </c>
      <c r="C154" s="45" t="s">
        <v>208</v>
      </c>
      <c r="D154" s="44">
        <v>5511</v>
      </c>
      <c r="E154" s="40" t="s">
        <v>252</v>
      </c>
      <c r="F154" s="39" t="s">
        <v>236</v>
      </c>
    </row>
    <row r="155" spans="1:6" ht="12.75">
      <c r="A155" s="39">
        <v>154</v>
      </c>
      <c r="B155" s="54">
        <v>137931</v>
      </c>
      <c r="C155" s="45" t="s">
        <v>209</v>
      </c>
      <c r="D155" s="44">
        <v>1840</v>
      </c>
      <c r="E155" s="40" t="s">
        <v>252</v>
      </c>
      <c r="F155" s="39" t="s">
        <v>236</v>
      </c>
    </row>
    <row r="156" spans="1:6" ht="12.75">
      <c r="A156" s="39">
        <v>155</v>
      </c>
      <c r="B156" s="54">
        <v>138132</v>
      </c>
      <c r="C156" s="45" t="s">
        <v>210</v>
      </c>
      <c r="D156" s="44">
        <v>3501</v>
      </c>
      <c r="E156" s="40" t="s">
        <v>252</v>
      </c>
      <c r="F156" s="39" t="s">
        <v>236</v>
      </c>
    </row>
    <row r="157" spans="1:6" ht="12.75">
      <c r="A157" s="39">
        <v>156</v>
      </c>
      <c r="B157" s="54">
        <v>138133</v>
      </c>
      <c r="C157" s="45" t="s">
        <v>211</v>
      </c>
      <c r="D157" s="44">
        <v>7003</v>
      </c>
      <c r="E157" s="40" t="s">
        <v>252</v>
      </c>
      <c r="F157" s="39" t="s">
        <v>236</v>
      </c>
    </row>
    <row r="158" spans="1:6" ht="12.75">
      <c r="A158" s="39">
        <v>157</v>
      </c>
      <c r="B158" s="54">
        <v>138134</v>
      </c>
      <c r="C158" s="45" t="s">
        <v>212</v>
      </c>
      <c r="D158" s="44">
        <v>10505</v>
      </c>
      <c r="E158" s="40" t="s">
        <v>252</v>
      </c>
      <c r="F158" s="39" t="s">
        <v>236</v>
      </c>
    </row>
    <row r="159" spans="1:6" ht="12.75">
      <c r="A159" s="39">
        <v>158</v>
      </c>
      <c r="B159" s="54">
        <v>138931</v>
      </c>
      <c r="C159" s="45" t="s">
        <v>213</v>
      </c>
      <c r="D159" s="44">
        <v>1840</v>
      </c>
      <c r="E159" s="40" t="s">
        <v>252</v>
      </c>
      <c r="F159" s="39" t="s">
        <v>236</v>
      </c>
    </row>
    <row r="160" spans="1:6" ht="12.75">
      <c r="A160" s="39">
        <v>159</v>
      </c>
      <c r="B160" s="54">
        <v>139132</v>
      </c>
      <c r="C160" s="45" t="s">
        <v>214</v>
      </c>
      <c r="D160" s="44">
        <v>5034</v>
      </c>
      <c r="E160" s="40" t="s">
        <v>252</v>
      </c>
      <c r="F160" s="39" t="s">
        <v>236</v>
      </c>
    </row>
    <row r="161" spans="1:6" ht="12.75">
      <c r="A161" s="39">
        <v>160</v>
      </c>
      <c r="B161" s="54">
        <v>139133</v>
      </c>
      <c r="C161" s="45" t="s">
        <v>215</v>
      </c>
      <c r="D161" s="44">
        <v>10069</v>
      </c>
      <c r="E161" s="40" t="s">
        <v>252</v>
      </c>
      <c r="F161" s="39" t="s">
        <v>236</v>
      </c>
    </row>
    <row r="162" spans="1:6" ht="12.75">
      <c r="A162" s="39">
        <v>161</v>
      </c>
      <c r="B162" s="54">
        <v>139134</v>
      </c>
      <c r="C162" s="45" t="s">
        <v>216</v>
      </c>
      <c r="D162" s="44">
        <v>15094</v>
      </c>
      <c r="E162" s="40" t="s">
        <v>252</v>
      </c>
      <c r="F162" s="39" t="s">
        <v>236</v>
      </c>
    </row>
    <row r="163" spans="1:6" ht="12.75">
      <c r="A163" s="39">
        <v>162</v>
      </c>
      <c r="B163" s="54">
        <v>139931</v>
      </c>
      <c r="C163" s="45" t="s">
        <v>217</v>
      </c>
      <c r="D163" s="44">
        <v>1840</v>
      </c>
      <c r="E163" s="40" t="s">
        <v>252</v>
      </c>
      <c r="F163" s="39" t="s">
        <v>236</v>
      </c>
    </row>
    <row r="164" spans="1:6" ht="12.75">
      <c r="A164" s="39">
        <v>163</v>
      </c>
      <c r="B164" s="54">
        <v>131142</v>
      </c>
      <c r="C164" s="45" t="s">
        <v>218</v>
      </c>
      <c r="D164" s="44">
        <v>1570</v>
      </c>
      <c r="E164" s="40" t="s">
        <v>253</v>
      </c>
      <c r="F164" s="39" t="s">
        <v>234</v>
      </c>
    </row>
    <row r="165" spans="1:6" ht="12.75">
      <c r="A165" s="39">
        <v>164</v>
      </c>
      <c r="B165" s="54">
        <v>131143</v>
      </c>
      <c r="C165" s="45" t="s">
        <v>219</v>
      </c>
      <c r="D165" s="44">
        <v>3150</v>
      </c>
      <c r="E165" s="40" t="s">
        <v>253</v>
      </c>
      <c r="F165" s="39" t="s">
        <v>234</v>
      </c>
    </row>
    <row r="166" spans="1:6" ht="12.75">
      <c r="A166" s="39">
        <v>165</v>
      </c>
      <c r="B166" s="54">
        <v>131144</v>
      </c>
      <c r="C166" s="45" t="s">
        <v>220</v>
      </c>
      <c r="D166" s="44">
        <v>4730</v>
      </c>
      <c r="E166" s="40" t="s">
        <v>253</v>
      </c>
      <c r="F166" s="39" t="s">
        <v>234</v>
      </c>
    </row>
    <row r="167" spans="1:6" ht="12.75">
      <c r="A167" s="39">
        <v>166</v>
      </c>
      <c r="B167" s="54">
        <v>131941</v>
      </c>
      <c r="C167" s="45" t="s">
        <v>221</v>
      </c>
      <c r="D167" s="44">
        <v>1840</v>
      </c>
      <c r="E167" s="40" t="s">
        <v>253</v>
      </c>
      <c r="F167" s="39" t="s">
        <v>234</v>
      </c>
    </row>
    <row r="168" spans="1:6" ht="12.75">
      <c r="A168" s="39">
        <v>167</v>
      </c>
      <c r="B168" s="54">
        <v>134142</v>
      </c>
      <c r="C168" s="45" t="s">
        <v>222</v>
      </c>
      <c r="D168" s="44">
        <v>1598</v>
      </c>
      <c r="E168" s="40" t="s">
        <v>254</v>
      </c>
      <c r="F168" s="39" t="s">
        <v>235</v>
      </c>
    </row>
    <row r="169" spans="1:6" ht="12.75">
      <c r="A169" s="39">
        <v>168</v>
      </c>
      <c r="B169" s="54">
        <v>134143</v>
      </c>
      <c r="C169" s="45" t="s">
        <v>223</v>
      </c>
      <c r="D169" s="44">
        <v>3206</v>
      </c>
      <c r="E169" s="40" t="s">
        <v>254</v>
      </c>
      <c r="F169" s="39" t="s">
        <v>235</v>
      </c>
    </row>
    <row r="170" spans="1:6" ht="12.75">
      <c r="A170" s="39">
        <v>169</v>
      </c>
      <c r="B170" s="54">
        <v>134144</v>
      </c>
      <c r="C170" s="45" t="s">
        <v>224</v>
      </c>
      <c r="D170" s="44">
        <v>4815</v>
      </c>
      <c r="E170" s="40" t="s">
        <v>254</v>
      </c>
      <c r="F170" s="39" t="s">
        <v>235</v>
      </c>
    </row>
    <row r="171" spans="1:6" ht="12.75">
      <c r="A171" s="39">
        <v>170</v>
      </c>
      <c r="B171" s="54">
        <v>134941</v>
      </c>
      <c r="C171" s="45" t="s">
        <v>225</v>
      </c>
      <c r="D171" s="44">
        <v>1840</v>
      </c>
      <c r="E171" s="40" t="s">
        <v>254</v>
      </c>
      <c r="F171" s="39" t="s">
        <v>235</v>
      </c>
    </row>
    <row r="172" spans="1:6" ht="12.75">
      <c r="A172" s="39">
        <v>171</v>
      </c>
      <c r="B172" s="54">
        <v>137142</v>
      </c>
      <c r="C172" s="45" t="s">
        <v>226</v>
      </c>
      <c r="D172" s="44">
        <v>1626</v>
      </c>
      <c r="E172" s="40" t="s">
        <v>255</v>
      </c>
      <c r="F172" s="39" t="s">
        <v>236</v>
      </c>
    </row>
    <row r="173" spans="1:6" ht="12.75">
      <c r="A173" s="39">
        <v>172</v>
      </c>
      <c r="B173" s="54">
        <v>137143</v>
      </c>
      <c r="C173" s="45" t="s">
        <v>227</v>
      </c>
      <c r="D173" s="44">
        <v>3263</v>
      </c>
      <c r="E173" s="40" t="s">
        <v>255</v>
      </c>
      <c r="F173" s="39" t="s">
        <v>236</v>
      </c>
    </row>
    <row r="174" spans="1:6" ht="12.75">
      <c r="A174" s="39">
        <v>173</v>
      </c>
      <c r="B174" s="54">
        <v>137144</v>
      </c>
      <c r="C174" s="45" t="s">
        <v>228</v>
      </c>
      <c r="D174" s="44">
        <v>4900</v>
      </c>
      <c r="E174" s="40" t="s">
        <v>255</v>
      </c>
      <c r="F174" s="39" t="s">
        <v>236</v>
      </c>
    </row>
    <row r="175" spans="1:6" ht="12.75">
      <c r="A175" s="39">
        <v>174</v>
      </c>
      <c r="B175" s="54">
        <v>137941</v>
      </c>
      <c r="C175" s="45" t="s">
        <v>229</v>
      </c>
      <c r="D175" s="44">
        <v>1840</v>
      </c>
      <c r="E175" s="40" t="s">
        <v>255</v>
      </c>
      <c r="F175" s="39" t="s">
        <v>236</v>
      </c>
    </row>
    <row r="178" ht="19.5" customHeight="1"/>
  </sheetData>
  <sheetProtection/>
  <autoFilter ref="A1:F175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44"/>
  <sheetViews>
    <sheetView showGridLines="0" showZero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875" style="124" customWidth="1"/>
    <col min="2" max="2" width="3.125" style="124" customWidth="1"/>
    <col min="3" max="3" width="10.125" style="124" customWidth="1"/>
    <col min="4" max="4" width="5.375" style="124" customWidth="1"/>
    <col min="5" max="20" width="2.50390625" style="124" customWidth="1"/>
    <col min="21" max="21" width="1.12109375" style="124" customWidth="1"/>
    <col min="22" max="23" width="2.25390625" style="124" customWidth="1"/>
    <col min="24" max="24" width="2.375" style="124" customWidth="1"/>
    <col min="25" max="34" width="2.50390625" style="124" customWidth="1"/>
    <col min="35" max="37" width="1.875" style="124" customWidth="1"/>
    <col min="38" max="40" width="1.875" style="64" customWidth="1"/>
    <col min="41" max="41" width="2.50390625" style="64" customWidth="1"/>
    <col min="42" max="42" width="0" style="64" hidden="1" customWidth="1"/>
    <col min="43" max="16384" width="9.00390625" style="64" customWidth="1"/>
  </cols>
  <sheetData>
    <row r="1" spans="1:41" ht="15" customHeight="1">
      <c r="A1" s="340" t="s">
        <v>259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2" t="s">
        <v>47</v>
      </c>
      <c r="AJ1" s="61"/>
      <c r="AK1" s="61"/>
      <c r="AL1" s="63"/>
      <c r="AM1" s="63"/>
      <c r="AN1" s="63"/>
      <c r="AO1" s="63"/>
    </row>
    <row r="2" spans="1:41" ht="10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7"/>
      <c r="AJ2" s="68"/>
      <c r="AK2" s="61"/>
      <c r="AL2" s="63"/>
      <c r="AM2" s="63"/>
      <c r="AN2" s="63"/>
      <c r="AO2" s="63"/>
    </row>
    <row r="3" spans="1:41" ht="18" customHeight="1">
      <c r="A3" s="250" t="s">
        <v>36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  <c r="Z3" s="251"/>
      <c r="AA3" s="251"/>
      <c r="AB3" s="251"/>
      <c r="AC3" s="251"/>
      <c r="AD3" s="251"/>
      <c r="AE3" s="251"/>
      <c r="AF3" s="251"/>
      <c r="AG3" s="251"/>
      <c r="AH3" s="251"/>
      <c r="AI3" s="252"/>
      <c r="AJ3" s="69"/>
      <c r="AK3" s="70"/>
      <c r="AL3" s="71"/>
      <c r="AM3" s="71"/>
      <c r="AN3" s="71"/>
      <c r="AO3" s="71"/>
    </row>
    <row r="4" spans="1:41" ht="22.5" customHeight="1">
      <c r="A4" s="253" t="s">
        <v>48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54"/>
      <c r="W4" s="254"/>
      <c r="X4" s="254"/>
      <c r="Y4" s="254"/>
      <c r="Z4" s="254"/>
      <c r="AA4" s="254"/>
      <c r="AB4" s="254"/>
      <c r="AC4" s="254"/>
      <c r="AD4" s="254"/>
      <c r="AE4" s="254"/>
      <c r="AF4" s="254"/>
      <c r="AG4" s="254"/>
      <c r="AH4" s="254"/>
      <c r="AI4" s="255"/>
      <c r="AJ4" s="74"/>
      <c r="AK4" s="75"/>
      <c r="AL4" s="76"/>
      <c r="AM4" s="76"/>
      <c r="AN4" s="76"/>
      <c r="AO4" s="76"/>
    </row>
    <row r="5" spans="1:41" ht="12" customHeight="1">
      <c r="A5" s="77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9"/>
      <c r="AF5" s="79"/>
      <c r="AG5" s="78"/>
      <c r="AH5" s="78"/>
      <c r="AI5" s="80"/>
      <c r="AJ5" s="77"/>
      <c r="AK5" s="78"/>
      <c r="AL5" s="81"/>
      <c r="AM5" s="81"/>
      <c r="AN5" s="81"/>
      <c r="AO5" s="81"/>
    </row>
    <row r="6" spans="1:41" ht="18.75" customHeight="1">
      <c r="A6" s="77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263" t="s">
        <v>39</v>
      </c>
      <c r="T6" s="264"/>
      <c r="U6" s="264"/>
      <c r="V6" s="264"/>
      <c r="W6" s="265"/>
      <c r="X6" s="256">
        <f>'請求書'!F11</f>
        <v>0</v>
      </c>
      <c r="Y6" s="257"/>
      <c r="Z6" s="258">
        <f>'請求書'!I11</f>
        <v>0</v>
      </c>
      <c r="AA6" s="259"/>
      <c r="AB6" s="82" t="s">
        <v>11</v>
      </c>
      <c r="AC6" s="256">
        <f>'請求書'!O11</f>
        <v>0</v>
      </c>
      <c r="AD6" s="257"/>
      <c r="AE6" s="260">
        <f>'請求書'!R11</f>
        <v>0</v>
      </c>
      <c r="AF6" s="259"/>
      <c r="AG6" s="261" t="s">
        <v>12</v>
      </c>
      <c r="AH6" s="262"/>
      <c r="AI6" s="83"/>
      <c r="AJ6" s="84"/>
      <c r="AK6" s="85"/>
      <c r="AL6" s="85"/>
      <c r="AM6" s="85"/>
      <c r="AN6" s="86"/>
      <c r="AO6" s="81"/>
    </row>
    <row r="7" spans="1:41" ht="15.75" customHeight="1">
      <c r="A7" s="77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80"/>
      <c r="AJ7" s="77"/>
      <c r="AK7" s="78"/>
      <c r="AL7" s="81"/>
      <c r="AM7" s="81"/>
      <c r="AN7" s="81"/>
      <c r="AO7" s="81"/>
    </row>
    <row r="8" spans="1:41" ht="25.5" customHeight="1">
      <c r="A8" s="77"/>
      <c r="B8" s="266" t="s">
        <v>23</v>
      </c>
      <c r="C8" s="267"/>
      <c r="D8" s="268"/>
      <c r="E8" s="41"/>
      <c r="F8" s="42"/>
      <c r="G8" s="42"/>
      <c r="H8" s="42"/>
      <c r="I8" s="42"/>
      <c r="J8" s="42"/>
      <c r="K8" s="42"/>
      <c r="L8" s="42"/>
      <c r="M8" s="42"/>
      <c r="N8" s="43"/>
      <c r="O8" s="61"/>
      <c r="P8" s="61"/>
      <c r="Q8" s="263" t="s">
        <v>41</v>
      </c>
      <c r="R8" s="264"/>
      <c r="S8" s="264"/>
      <c r="T8" s="264"/>
      <c r="U8" s="264"/>
      <c r="V8" s="264"/>
      <c r="W8" s="264"/>
      <c r="X8" s="265"/>
      <c r="Y8" s="55" t="str">
        <f>IF('請求書'!V24=0,"0",'請求書'!V24)</f>
        <v>0</v>
      </c>
      <c r="Z8" s="56" t="str">
        <f>IF('請求書'!Y24=0,"0",'請求書'!Y24)</f>
        <v>0</v>
      </c>
      <c r="AA8" s="56" t="str">
        <f>IF('請求書'!AB24=0,"0",'請求書'!AB24)</f>
        <v>0</v>
      </c>
      <c r="AB8" s="56" t="str">
        <f>IF('請求書'!AE24=0,"0",'請求書'!AE24)</f>
        <v>0</v>
      </c>
      <c r="AC8" s="56" t="str">
        <f>IF('請求書'!AH24=0,"0",'請求書'!AH24)</f>
        <v>0</v>
      </c>
      <c r="AD8" s="56" t="str">
        <f>IF('請求書'!AK24=0,"0",'請求書'!AK24)</f>
        <v>0</v>
      </c>
      <c r="AE8" s="56" t="str">
        <f>IF('請求書'!AN24=0,"0",'請求書'!AN24)</f>
        <v>0</v>
      </c>
      <c r="AF8" s="56" t="str">
        <f>IF('請求書'!AQ24=0,"0",'請求書'!AQ24)</f>
        <v>0</v>
      </c>
      <c r="AG8" s="56" t="str">
        <f>IF('請求書'!AT24=0,"0",'請求書'!AT24)</f>
        <v>0</v>
      </c>
      <c r="AH8" s="57" t="str">
        <f>IF('請求書'!AW24=0,"0",'請求書'!AW24)</f>
        <v>0</v>
      </c>
      <c r="AI8" s="83"/>
      <c r="AJ8" s="84"/>
      <c r="AK8" s="85"/>
      <c r="AL8" s="85"/>
      <c r="AM8" s="85"/>
      <c r="AN8" s="85"/>
      <c r="AO8" s="81"/>
    </row>
    <row r="9" spans="1:41" ht="12" customHeight="1">
      <c r="A9" s="77"/>
      <c r="B9" s="269" t="s">
        <v>25</v>
      </c>
      <c r="C9" s="270"/>
      <c r="D9" s="271"/>
      <c r="E9" s="302"/>
      <c r="F9" s="303"/>
      <c r="G9" s="303"/>
      <c r="H9" s="303"/>
      <c r="I9" s="303"/>
      <c r="J9" s="303"/>
      <c r="K9" s="303"/>
      <c r="L9" s="303"/>
      <c r="M9" s="303"/>
      <c r="N9" s="304"/>
      <c r="O9" s="61"/>
      <c r="P9" s="61"/>
      <c r="Q9" s="269" t="s">
        <v>30</v>
      </c>
      <c r="R9" s="270"/>
      <c r="S9" s="270"/>
      <c r="T9" s="270"/>
      <c r="U9" s="271"/>
      <c r="V9" s="269">
        <f>'請求書'!AA28</f>
        <v>0</v>
      </c>
      <c r="W9" s="270"/>
      <c r="X9" s="270"/>
      <c r="Y9" s="270"/>
      <c r="Z9" s="270"/>
      <c r="AA9" s="270"/>
      <c r="AB9" s="270"/>
      <c r="AC9" s="270"/>
      <c r="AD9" s="270"/>
      <c r="AE9" s="270"/>
      <c r="AF9" s="270"/>
      <c r="AG9" s="270"/>
      <c r="AH9" s="271"/>
      <c r="AI9" s="87"/>
      <c r="AJ9" s="88"/>
      <c r="AK9" s="89"/>
      <c r="AL9" s="89"/>
      <c r="AM9" s="89"/>
      <c r="AN9" s="89"/>
      <c r="AO9" s="81"/>
    </row>
    <row r="10" spans="1:41" ht="12" customHeight="1">
      <c r="A10" s="77"/>
      <c r="B10" s="272"/>
      <c r="C10" s="273"/>
      <c r="D10" s="274"/>
      <c r="E10" s="305"/>
      <c r="F10" s="306"/>
      <c r="G10" s="306"/>
      <c r="H10" s="306"/>
      <c r="I10" s="306"/>
      <c r="J10" s="306"/>
      <c r="K10" s="306"/>
      <c r="L10" s="306"/>
      <c r="M10" s="306"/>
      <c r="N10" s="307"/>
      <c r="O10" s="61"/>
      <c r="P10" s="61"/>
      <c r="Q10" s="272"/>
      <c r="R10" s="273"/>
      <c r="S10" s="273"/>
      <c r="T10" s="273"/>
      <c r="U10" s="274"/>
      <c r="V10" s="272"/>
      <c r="W10" s="273"/>
      <c r="X10" s="273"/>
      <c r="Y10" s="273"/>
      <c r="Z10" s="273"/>
      <c r="AA10" s="273"/>
      <c r="AB10" s="273"/>
      <c r="AC10" s="273"/>
      <c r="AD10" s="273"/>
      <c r="AE10" s="273"/>
      <c r="AF10" s="273"/>
      <c r="AG10" s="273"/>
      <c r="AH10" s="274"/>
      <c r="AI10" s="87"/>
      <c r="AJ10" s="88"/>
      <c r="AK10" s="89"/>
      <c r="AL10" s="89"/>
      <c r="AM10" s="89"/>
      <c r="AN10" s="89"/>
      <c r="AO10" s="81"/>
    </row>
    <row r="11" spans="1:41" ht="12" customHeight="1">
      <c r="A11" s="77"/>
      <c r="B11" s="275"/>
      <c r="C11" s="276"/>
      <c r="D11" s="277"/>
      <c r="E11" s="308"/>
      <c r="F11" s="309"/>
      <c r="G11" s="309"/>
      <c r="H11" s="309"/>
      <c r="I11" s="309"/>
      <c r="J11" s="309"/>
      <c r="K11" s="309"/>
      <c r="L11" s="309"/>
      <c r="M11" s="309"/>
      <c r="N11" s="310"/>
      <c r="O11" s="61"/>
      <c r="P11" s="61"/>
      <c r="Q11" s="272"/>
      <c r="R11" s="273"/>
      <c r="S11" s="273"/>
      <c r="T11" s="273"/>
      <c r="U11" s="274"/>
      <c r="V11" s="272"/>
      <c r="W11" s="273"/>
      <c r="X11" s="273"/>
      <c r="Y11" s="273"/>
      <c r="Z11" s="273"/>
      <c r="AA11" s="273"/>
      <c r="AB11" s="273"/>
      <c r="AC11" s="273"/>
      <c r="AD11" s="273"/>
      <c r="AE11" s="273"/>
      <c r="AF11" s="273"/>
      <c r="AG11" s="273"/>
      <c r="AH11" s="274"/>
      <c r="AI11" s="87"/>
      <c r="AJ11" s="88"/>
      <c r="AK11" s="89"/>
      <c r="AL11" s="89"/>
      <c r="AM11" s="89"/>
      <c r="AN11" s="89"/>
      <c r="AO11" s="81"/>
    </row>
    <row r="12" spans="1:41" ht="12" customHeight="1">
      <c r="A12" s="77"/>
      <c r="B12" s="269" t="s">
        <v>24</v>
      </c>
      <c r="C12" s="270"/>
      <c r="D12" s="271"/>
      <c r="E12" s="302"/>
      <c r="F12" s="303"/>
      <c r="G12" s="303"/>
      <c r="H12" s="303"/>
      <c r="I12" s="303"/>
      <c r="J12" s="303"/>
      <c r="K12" s="303"/>
      <c r="L12" s="303"/>
      <c r="M12" s="303"/>
      <c r="N12" s="304"/>
      <c r="O12" s="61"/>
      <c r="P12" s="61"/>
      <c r="Q12" s="275"/>
      <c r="R12" s="276"/>
      <c r="S12" s="276"/>
      <c r="T12" s="276"/>
      <c r="U12" s="277"/>
      <c r="V12" s="275"/>
      <c r="W12" s="276"/>
      <c r="X12" s="276"/>
      <c r="Y12" s="276"/>
      <c r="Z12" s="276"/>
      <c r="AA12" s="276"/>
      <c r="AB12" s="276"/>
      <c r="AC12" s="276"/>
      <c r="AD12" s="276"/>
      <c r="AE12" s="276"/>
      <c r="AF12" s="276"/>
      <c r="AG12" s="276"/>
      <c r="AH12" s="277"/>
      <c r="AI12" s="87"/>
      <c r="AJ12" s="88"/>
      <c r="AK12" s="89"/>
      <c r="AL12" s="89"/>
      <c r="AM12" s="89"/>
      <c r="AN12" s="89"/>
      <c r="AO12" s="81"/>
    </row>
    <row r="13" spans="1:41" ht="12" customHeight="1">
      <c r="A13" s="77"/>
      <c r="B13" s="272"/>
      <c r="C13" s="273"/>
      <c r="D13" s="274"/>
      <c r="E13" s="305"/>
      <c r="F13" s="306"/>
      <c r="G13" s="306"/>
      <c r="H13" s="306"/>
      <c r="I13" s="306"/>
      <c r="J13" s="306"/>
      <c r="K13" s="306"/>
      <c r="L13" s="306"/>
      <c r="M13" s="306"/>
      <c r="N13" s="307"/>
      <c r="O13" s="61"/>
      <c r="P13" s="61"/>
      <c r="Q13" s="278" t="s">
        <v>5</v>
      </c>
      <c r="R13" s="279"/>
      <c r="S13" s="279"/>
      <c r="T13" s="279"/>
      <c r="U13" s="280"/>
      <c r="V13" s="296">
        <f>IF(C17="","",VLOOKUP(C17,サービスコード!B:F,5,FALSE))</f>
      </c>
      <c r="W13" s="297"/>
      <c r="X13" s="297"/>
      <c r="Y13" s="297"/>
      <c r="Z13" s="297"/>
      <c r="AA13" s="297"/>
      <c r="AB13" s="297"/>
      <c r="AC13" s="297"/>
      <c r="AD13" s="297"/>
      <c r="AE13" s="297"/>
      <c r="AF13" s="297"/>
      <c r="AG13" s="297"/>
      <c r="AH13" s="298"/>
      <c r="AI13" s="87"/>
      <c r="AJ13" s="88"/>
      <c r="AK13" s="89"/>
      <c r="AL13" s="89"/>
      <c r="AM13" s="89"/>
      <c r="AN13" s="89"/>
      <c r="AO13" s="81"/>
    </row>
    <row r="14" spans="1:41" ht="12" customHeight="1">
      <c r="A14" s="77"/>
      <c r="B14" s="275"/>
      <c r="C14" s="276"/>
      <c r="D14" s="277"/>
      <c r="E14" s="308"/>
      <c r="F14" s="309"/>
      <c r="G14" s="309"/>
      <c r="H14" s="309"/>
      <c r="I14" s="309"/>
      <c r="J14" s="309"/>
      <c r="K14" s="309"/>
      <c r="L14" s="309"/>
      <c r="M14" s="309"/>
      <c r="N14" s="310"/>
      <c r="O14" s="61"/>
      <c r="P14" s="61"/>
      <c r="Q14" s="281"/>
      <c r="R14" s="282"/>
      <c r="S14" s="282"/>
      <c r="T14" s="282"/>
      <c r="U14" s="283"/>
      <c r="V14" s="299"/>
      <c r="W14" s="300"/>
      <c r="X14" s="300"/>
      <c r="Y14" s="300"/>
      <c r="Z14" s="300"/>
      <c r="AA14" s="300"/>
      <c r="AB14" s="300"/>
      <c r="AC14" s="300"/>
      <c r="AD14" s="300"/>
      <c r="AE14" s="300"/>
      <c r="AF14" s="300"/>
      <c r="AG14" s="300"/>
      <c r="AH14" s="301"/>
      <c r="AI14" s="87"/>
      <c r="AJ14" s="88"/>
      <c r="AK14" s="89"/>
      <c r="AL14" s="89"/>
      <c r="AM14" s="89"/>
      <c r="AN14" s="89"/>
      <c r="AO14" s="81"/>
    </row>
    <row r="15" spans="1:41" ht="15.75" customHeight="1">
      <c r="A15" s="77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61"/>
      <c r="P15" s="61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90"/>
      <c r="AI15" s="73"/>
      <c r="AJ15" s="91"/>
      <c r="AK15" s="92"/>
      <c r="AL15" s="92"/>
      <c r="AM15" s="92"/>
      <c r="AN15" s="92"/>
      <c r="AO15" s="81"/>
    </row>
    <row r="16" spans="1:41" ht="19.5" customHeight="1">
      <c r="A16" s="77"/>
      <c r="B16" s="287" t="s">
        <v>31</v>
      </c>
      <c r="C16" s="93" t="s">
        <v>52</v>
      </c>
      <c r="D16" s="319" t="s">
        <v>53</v>
      </c>
      <c r="E16" s="264"/>
      <c r="F16" s="264"/>
      <c r="G16" s="264"/>
      <c r="H16" s="264"/>
      <c r="I16" s="264"/>
      <c r="J16" s="264"/>
      <c r="K16" s="264"/>
      <c r="L16" s="264"/>
      <c r="M16" s="264"/>
      <c r="N16" s="264"/>
      <c r="O16" s="264"/>
      <c r="P16" s="264"/>
      <c r="Q16" s="264"/>
      <c r="R16" s="265"/>
      <c r="S16" s="263" t="s">
        <v>22</v>
      </c>
      <c r="T16" s="264"/>
      <c r="U16" s="264"/>
      <c r="V16" s="265"/>
      <c r="W16" s="263" t="s">
        <v>38</v>
      </c>
      <c r="X16" s="264"/>
      <c r="Y16" s="264"/>
      <c r="Z16" s="265"/>
      <c r="AA16" s="263" t="s">
        <v>46</v>
      </c>
      <c r="AB16" s="264"/>
      <c r="AC16" s="264"/>
      <c r="AD16" s="264"/>
      <c r="AE16" s="265"/>
      <c r="AF16" s="263" t="s">
        <v>51</v>
      </c>
      <c r="AG16" s="264"/>
      <c r="AH16" s="265"/>
      <c r="AI16" s="94"/>
      <c r="AJ16" s="95"/>
      <c r="AK16" s="96"/>
      <c r="AL16" s="97"/>
      <c r="AM16" s="97"/>
      <c r="AN16" s="97"/>
      <c r="AO16" s="81"/>
    </row>
    <row r="17" spans="1:41" ht="24" customHeight="1">
      <c r="A17" s="77"/>
      <c r="B17" s="288"/>
      <c r="C17" s="49"/>
      <c r="D17" s="290">
        <f>IF(C17="","",VLOOKUP(C17,サービスコード!B:D,2,FALSE))</f>
      </c>
      <c r="E17" s="291"/>
      <c r="F17" s="291"/>
      <c r="G17" s="291"/>
      <c r="H17" s="291"/>
      <c r="I17" s="291"/>
      <c r="J17" s="291"/>
      <c r="K17" s="291"/>
      <c r="L17" s="291"/>
      <c r="M17" s="291"/>
      <c r="N17" s="291"/>
      <c r="O17" s="291"/>
      <c r="P17" s="291"/>
      <c r="Q17" s="291"/>
      <c r="R17" s="292"/>
      <c r="S17" s="293">
        <f>IF(C17="","",VLOOKUP(C17,サービスコード!B:D,3,FALSE))</f>
      </c>
      <c r="T17" s="294"/>
      <c r="U17" s="294"/>
      <c r="V17" s="295"/>
      <c r="W17" s="284"/>
      <c r="X17" s="285"/>
      <c r="Y17" s="285"/>
      <c r="Z17" s="286"/>
      <c r="AA17" s="311">
        <f>IF(C17="","",S17*W17)</f>
      </c>
      <c r="AB17" s="312"/>
      <c r="AC17" s="312"/>
      <c r="AD17" s="312"/>
      <c r="AE17" s="313"/>
      <c r="AF17" s="244"/>
      <c r="AG17" s="245"/>
      <c r="AH17" s="246"/>
      <c r="AI17" s="125">
        <f aca="true" t="shared" si="0" ref="AI17:AI30">IF(COUNTIF(C$17:C$30,C17)&gt;1,"★同じサービスコードは一行にまとめてください。","")</f>
      </c>
      <c r="AJ17" s="88"/>
      <c r="AK17" s="89"/>
      <c r="AL17" s="89"/>
      <c r="AM17" s="89"/>
      <c r="AN17" s="89"/>
      <c r="AO17" s="81"/>
    </row>
    <row r="18" spans="1:41" ht="24" customHeight="1">
      <c r="A18" s="77"/>
      <c r="B18" s="288"/>
      <c r="C18" s="49"/>
      <c r="D18" s="290">
        <f>IF(C18="","",VLOOKUP(C18,サービスコード!B:D,2,FALSE))</f>
      </c>
      <c r="E18" s="291"/>
      <c r="F18" s="291"/>
      <c r="G18" s="291"/>
      <c r="H18" s="291"/>
      <c r="I18" s="291"/>
      <c r="J18" s="291"/>
      <c r="K18" s="291"/>
      <c r="L18" s="291"/>
      <c r="M18" s="291"/>
      <c r="N18" s="291"/>
      <c r="O18" s="291"/>
      <c r="P18" s="291"/>
      <c r="Q18" s="291"/>
      <c r="R18" s="292"/>
      <c r="S18" s="293">
        <f>IF(C18="","",VLOOKUP(C18,サービスコード!B:D,3,FALSE))</f>
      </c>
      <c r="T18" s="294"/>
      <c r="U18" s="294"/>
      <c r="V18" s="295"/>
      <c r="W18" s="284"/>
      <c r="X18" s="285"/>
      <c r="Y18" s="285"/>
      <c r="Z18" s="286"/>
      <c r="AA18" s="311">
        <f aca="true" t="shared" si="1" ref="AA18:AA30">IF(C18="","",S18*W18)</f>
      </c>
      <c r="AB18" s="312"/>
      <c r="AC18" s="312"/>
      <c r="AD18" s="312"/>
      <c r="AE18" s="313"/>
      <c r="AF18" s="244"/>
      <c r="AG18" s="245"/>
      <c r="AH18" s="246"/>
      <c r="AI18" s="125">
        <f t="shared" si="0"/>
      </c>
      <c r="AJ18" s="99"/>
      <c r="AK18" s="100"/>
      <c r="AL18" s="100"/>
      <c r="AM18" s="100"/>
      <c r="AN18" s="100"/>
      <c r="AO18" s="81"/>
    </row>
    <row r="19" spans="1:41" ht="24" customHeight="1">
      <c r="A19" s="77"/>
      <c r="B19" s="288"/>
      <c r="C19" s="49"/>
      <c r="D19" s="290">
        <f>IF(C19="","",VLOOKUP(C19,サービスコード!B:D,2,FALSE))</f>
      </c>
      <c r="E19" s="291"/>
      <c r="F19" s="291"/>
      <c r="G19" s="291"/>
      <c r="H19" s="291"/>
      <c r="I19" s="291"/>
      <c r="J19" s="291"/>
      <c r="K19" s="291"/>
      <c r="L19" s="291"/>
      <c r="M19" s="291"/>
      <c r="N19" s="291"/>
      <c r="O19" s="291"/>
      <c r="P19" s="291"/>
      <c r="Q19" s="291"/>
      <c r="R19" s="292"/>
      <c r="S19" s="293">
        <f>IF(C19="","",VLOOKUP(C19,サービスコード!B:D,3,FALSE))</f>
      </c>
      <c r="T19" s="294"/>
      <c r="U19" s="294"/>
      <c r="V19" s="295"/>
      <c r="W19" s="284"/>
      <c r="X19" s="285"/>
      <c r="Y19" s="285"/>
      <c r="Z19" s="286"/>
      <c r="AA19" s="311">
        <f t="shared" si="1"/>
      </c>
      <c r="AB19" s="312"/>
      <c r="AC19" s="312"/>
      <c r="AD19" s="312"/>
      <c r="AE19" s="313"/>
      <c r="AF19" s="244"/>
      <c r="AG19" s="245"/>
      <c r="AH19" s="246"/>
      <c r="AI19" s="125">
        <f t="shared" si="0"/>
      </c>
      <c r="AJ19" s="99"/>
      <c r="AK19" s="100"/>
      <c r="AL19" s="100"/>
      <c r="AM19" s="100"/>
      <c r="AN19" s="100"/>
      <c r="AO19" s="81"/>
    </row>
    <row r="20" spans="1:41" ht="24" customHeight="1">
      <c r="A20" s="77"/>
      <c r="B20" s="288"/>
      <c r="C20" s="49"/>
      <c r="D20" s="290">
        <f>IF(C20="","",VLOOKUP(C20,サービスコード!B:D,2,FALSE))</f>
      </c>
      <c r="E20" s="291"/>
      <c r="F20" s="291"/>
      <c r="G20" s="291"/>
      <c r="H20" s="291"/>
      <c r="I20" s="291"/>
      <c r="J20" s="291"/>
      <c r="K20" s="291"/>
      <c r="L20" s="291"/>
      <c r="M20" s="291"/>
      <c r="N20" s="291"/>
      <c r="O20" s="291"/>
      <c r="P20" s="291"/>
      <c r="Q20" s="291"/>
      <c r="R20" s="292"/>
      <c r="S20" s="293">
        <f>IF(C20="","",VLOOKUP(C20,サービスコード!B:D,3,FALSE))</f>
      </c>
      <c r="T20" s="294"/>
      <c r="U20" s="294"/>
      <c r="V20" s="295"/>
      <c r="W20" s="284"/>
      <c r="X20" s="285"/>
      <c r="Y20" s="285"/>
      <c r="Z20" s="286"/>
      <c r="AA20" s="311">
        <f t="shared" si="1"/>
      </c>
      <c r="AB20" s="312"/>
      <c r="AC20" s="312"/>
      <c r="AD20" s="312"/>
      <c r="AE20" s="313"/>
      <c r="AF20" s="244"/>
      <c r="AG20" s="245"/>
      <c r="AH20" s="246"/>
      <c r="AI20" s="125">
        <f t="shared" si="0"/>
      </c>
      <c r="AJ20" s="99"/>
      <c r="AK20" s="100"/>
      <c r="AL20" s="100"/>
      <c r="AM20" s="100"/>
      <c r="AN20" s="100"/>
      <c r="AO20" s="81"/>
    </row>
    <row r="21" spans="1:41" ht="24" customHeight="1">
      <c r="A21" s="77"/>
      <c r="B21" s="288"/>
      <c r="C21" s="49"/>
      <c r="D21" s="290">
        <f>IF(C21="","",VLOOKUP(C21,サービスコード!B:D,2,FALSE))</f>
      </c>
      <c r="E21" s="291"/>
      <c r="F21" s="291"/>
      <c r="G21" s="291"/>
      <c r="H21" s="291"/>
      <c r="I21" s="291"/>
      <c r="J21" s="291"/>
      <c r="K21" s="291"/>
      <c r="L21" s="291"/>
      <c r="M21" s="291"/>
      <c r="N21" s="291"/>
      <c r="O21" s="291"/>
      <c r="P21" s="291"/>
      <c r="Q21" s="291"/>
      <c r="R21" s="292"/>
      <c r="S21" s="293">
        <f>IF(C21="","",VLOOKUP(C21,サービスコード!B:D,3,FALSE))</f>
      </c>
      <c r="T21" s="294"/>
      <c r="U21" s="294"/>
      <c r="V21" s="295"/>
      <c r="W21" s="284"/>
      <c r="X21" s="285"/>
      <c r="Y21" s="285"/>
      <c r="Z21" s="286"/>
      <c r="AA21" s="311">
        <f t="shared" si="1"/>
      </c>
      <c r="AB21" s="312"/>
      <c r="AC21" s="312"/>
      <c r="AD21" s="312"/>
      <c r="AE21" s="313"/>
      <c r="AF21" s="244"/>
      <c r="AG21" s="245"/>
      <c r="AH21" s="246"/>
      <c r="AI21" s="125">
        <f t="shared" si="0"/>
      </c>
      <c r="AJ21" s="99"/>
      <c r="AK21" s="100"/>
      <c r="AL21" s="100"/>
      <c r="AM21" s="100"/>
      <c r="AN21" s="100"/>
      <c r="AO21" s="81"/>
    </row>
    <row r="22" spans="1:41" ht="24" customHeight="1">
      <c r="A22" s="77"/>
      <c r="B22" s="288"/>
      <c r="C22" s="49"/>
      <c r="D22" s="290">
        <f>IF(C22="","",VLOOKUP(C22,サービスコード!B:D,2,FALSE))</f>
      </c>
      <c r="E22" s="291"/>
      <c r="F22" s="291"/>
      <c r="G22" s="291"/>
      <c r="H22" s="291"/>
      <c r="I22" s="291"/>
      <c r="J22" s="291"/>
      <c r="K22" s="291"/>
      <c r="L22" s="291"/>
      <c r="M22" s="291"/>
      <c r="N22" s="291"/>
      <c r="O22" s="291"/>
      <c r="P22" s="291"/>
      <c r="Q22" s="291"/>
      <c r="R22" s="292"/>
      <c r="S22" s="293">
        <f>IF(C22="","",VLOOKUP(C22,サービスコード!B:D,3,FALSE))</f>
      </c>
      <c r="T22" s="294"/>
      <c r="U22" s="294"/>
      <c r="V22" s="295"/>
      <c r="W22" s="284"/>
      <c r="X22" s="285"/>
      <c r="Y22" s="285"/>
      <c r="Z22" s="286"/>
      <c r="AA22" s="311">
        <f t="shared" si="1"/>
      </c>
      <c r="AB22" s="312"/>
      <c r="AC22" s="312"/>
      <c r="AD22" s="312"/>
      <c r="AE22" s="313"/>
      <c r="AF22" s="244"/>
      <c r="AG22" s="245"/>
      <c r="AH22" s="246"/>
      <c r="AI22" s="125">
        <f t="shared" si="0"/>
      </c>
      <c r="AJ22" s="99"/>
      <c r="AK22" s="100"/>
      <c r="AL22" s="100"/>
      <c r="AM22" s="100"/>
      <c r="AN22" s="100"/>
      <c r="AO22" s="81"/>
    </row>
    <row r="23" spans="1:41" ht="24" customHeight="1">
      <c r="A23" s="77"/>
      <c r="B23" s="288"/>
      <c r="C23" s="49"/>
      <c r="D23" s="290">
        <f>IF(C23="","",VLOOKUP(C23,サービスコード!B:D,2,FALSE))</f>
      </c>
      <c r="E23" s="291"/>
      <c r="F23" s="291"/>
      <c r="G23" s="291"/>
      <c r="H23" s="291"/>
      <c r="I23" s="291"/>
      <c r="J23" s="291"/>
      <c r="K23" s="291"/>
      <c r="L23" s="291"/>
      <c r="M23" s="291"/>
      <c r="N23" s="291"/>
      <c r="O23" s="291"/>
      <c r="P23" s="291"/>
      <c r="Q23" s="291"/>
      <c r="R23" s="292"/>
      <c r="S23" s="293">
        <f>IF(C23="","",VLOOKUP(C23,サービスコード!B:D,3,FALSE))</f>
      </c>
      <c r="T23" s="294"/>
      <c r="U23" s="294"/>
      <c r="V23" s="295"/>
      <c r="W23" s="284"/>
      <c r="X23" s="285"/>
      <c r="Y23" s="285"/>
      <c r="Z23" s="286"/>
      <c r="AA23" s="311">
        <f t="shared" si="1"/>
      </c>
      <c r="AB23" s="312"/>
      <c r="AC23" s="312"/>
      <c r="AD23" s="312"/>
      <c r="AE23" s="313"/>
      <c r="AF23" s="244"/>
      <c r="AG23" s="245"/>
      <c r="AH23" s="246"/>
      <c r="AI23" s="125">
        <f t="shared" si="0"/>
      </c>
      <c r="AJ23" s="99"/>
      <c r="AK23" s="100"/>
      <c r="AL23" s="100"/>
      <c r="AM23" s="100"/>
      <c r="AN23" s="100"/>
      <c r="AO23" s="81"/>
    </row>
    <row r="24" spans="1:41" ht="24" customHeight="1">
      <c r="A24" s="77"/>
      <c r="B24" s="288"/>
      <c r="C24" s="49"/>
      <c r="D24" s="290">
        <f>IF(C24="","",VLOOKUP(C24,サービスコード!B:D,2,FALSE))</f>
      </c>
      <c r="E24" s="291"/>
      <c r="F24" s="291"/>
      <c r="G24" s="291"/>
      <c r="H24" s="291"/>
      <c r="I24" s="291"/>
      <c r="J24" s="291"/>
      <c r="K24" s="291"/>
      <c r="L24" s="291"/>
      <c r="M24" s="291"/>
      <c r="N24" s="291"/>
      <c r="O24" s="291"/>
      <c r="P24" s="291"/>
      <c r="Q24" s="291"/>
      <c r="R24" s="292"/>
      <c r="S24" s="293">
        <f>IF(C24="","",VLOOKUP(C24,サービスコード!B:D,3,FALSE))</f>
      </c>
      <c r="T24" s="294"/>
      <c r="U24" s="294"/>
      <c r="V24" s="295"/>
      <c r="W24" s="284"/>
      <c r="X24" s="285"/>
      <c r="Y24" s="285"/>
      <c r="Z24" s="286"/>
      <c r="AA24" s="311">
        <f t="shared" si="1"/>
      </c>
      <c r="AB24" s="312"/>
      <c r="AC24" s="312"/>
      <c r="AD24" s="312"/>
      <c r="AE24" s="313"/>
      <c r="AF24" s="244"/>
      <c r="AG24" s="245"/>
      <c r="AH24" s="246"/>
      <c r="AI24" s="125">
        <f t="shared" si="0"/>
      </c>
      <c r="AJ24" s="99"/>
      <c r="AK24" s="100"/>
      <c r="AL24" s="100"/>
      <c r="AM24" s="100"/>
      <c r="AN24" s="100"/>
      <c r="AO24" s="81"/>
    </row>
    <row r="25" spans="1:41" ht="24" customHeight="1">
      <c r="A25" s="77"/>
      <c r="B25" s="288"/>
      <c r="C25" s="49"/>
      <c r="D25" s="290">
        <f>IF(C25="","",VLOOKUP(C25,サービスコード!B:D,2,FALSE))</f>
      </c>
      <c r="E25" s="291"/>
      <c r="F25" s="291"/>
      <c r="G25" s="291"/>
      <c r="H25" s="291"/>
      <c r="I25" s="291"/>
      <c r="J25" s="291"/>
      <c r="K25" s="291"/>
      <c r="L25" s="291"/>
      <c r="M25" s="291"/>
      <c r="N25" s="291"/>
      <c r="O25" s="291"/>
      <c r="P25" s="291"/>
      <c r="Q25" s="291"/>
      <c r="R25" s="292"/>
      <c r="S25" s="293">
        <f>IF(C25="","",VLOOKUP(C25,サービスコード!B:D,3,FALSE))</f>
      </c>
      <c r="T25" s="294"/>
      <c r="U25" s="294"/>
      <c r="V25" s="295"/>
      <c r="W25" s="284"/>
      <c r="X25" s="285"/>
      <c r="Y25" s="285"/>
      <c r="Z25" s="286"/>
      <c r="AA25" s="311">
        <f t="shared" si="1"/>
      </c>
      <c r="AB25" s="312"/>
      <c r="AC25" s="312"/>
      <c r="AD25" s="312"/>
      <c r="AE25" s="313"/>
      <c r="AF25" s="244"/>
      <c r="AG25" s="245"/>
      <c r="AH25" s="246"/>
      <c r="AI25" s="125">
        <f t="shared" si="0"/>
      </c>
      <c r="AJ25" s="99"/>
      <c r="AK25" s="100"/>
      <c r="AL25" s="100"/>
      <c r="AM25" s="100"/>
      <c r="AN25" s="100"/>
      <c r="AO25" s="81"/>
    </row>
    <row r="26" spans="1:41" ht="24" customHeight="1">
      <c r="A26" s="77"/>
      <c r="B26" s="288"/>
      <c r="C26" s="49"/>
      <c r="D26" s="290">
        <f>IF(C26="","",VLOOKUP(C26,サービスコード!B:D,2,FALSE))</f>
      </c>
      <c r="E26" s="291"/>
      <c r="F26" s="291"/>
      <c r="G26" s="291"/>
      <c r="H26" s="291"/>
      <c r="I26" s="291"/>
      <c r="J26" s="291"/>
      <c r="K26" s="291"/>
      <c r="L26" s="291"/>
      <c r="M26" s="291"/>
      <c r="N26" s="291"/>
      <c r="O26" s="291"/>
      <c r="P26" s="291"/>
      <c r="Q26" s="291"/>
      <c r="R26" s="292"/>
      <c r="S26" s="293">
        <f>IF(C26="","",VLOOKUP(C26,サービスコード!B:D,3,FALSE))</f>
      </c>
      <c r="T26" s="294"/>
      <c r="U26" s="294"/>
      <c r="V26" s="295"/>
      <c r="W26" s="284"/>
      <c r="X26" s="285"/>
      <c r="Y26" s="285"/>
      <c r="Z26" s="286"/>
      <c r="AA26" s="311">
        <f t="shared" si="1"/>
      </c>
      <c r="AB26" s="312"/>
      <c r="AC26" s="312"/>
      <c r="AD26" s="312"/>
      <c r="AE26" s="313"/>
      <c r="AF26" s="244"/>
      <c r="AG26" s="245"/>
      <c r="AH26" s="246"/>
      <c r="AI26" s="125">
        <f t="shared" si="0"/>
      </c>
      <c r="AJ26" s="99"/>
      <c r="AK26" s="100"/>
      <c r="AL26" s="100"/>
      <c r="AM26" s="100"/>
      <c r="AN26" s="100"/>
      <c r="AO26" s="81"/>
    </row>
    <row r="27" spans="1:41" ht="24" customHeight="1">
      <c r="A27" s="77"/>
      <c r="B27" s="288"/>
      <c r="C27" s="49"/>
      <c r="D27" s="290">
        <f>IF(C27="","",VLOOKUP(C27,サービスコード!B:D,2,FALSE))</f>
      </c>
      <c r="E27" s="291"/>
      <c r="F27" s="291"/>
      <c r="G27" s="291"/>
      <c r="H27" s="291"/>
      <c r="I27" s="291"/>
      <c r="J27" s="291"/>
      <c r="K27" s="291"/>
      <c r="L27" s="291"/>
      <c r="M27" s="291"/>
      <c r="N27" s="291"/>
      <c r="O27" s="291"/>
      <c r="P27" s="291"/>
      <c r="Q27" s="291"/>
      <c r="R27" s="292"/>
      <c r="S27" s="293">
        <f>IF(C27="","",VLOOKUP(C27,サービスコード!B:D,3,FALSE))</f>
      </c>
      <c r="T27" s="294"/>
      <c r="U27" s="294"/>
      <c r="V27" s="295"/>
      <c r="W27" s="284"/>
      <c r="X27" s="285"/>
      <c r="Y27" s="285"/>
      <c r="Z27" s="286"/>
      <c r="AA27" s="311">
        <f t="shared" si="1"/>
      </c>
      <c r="AB27" s="312"/>
      <c r="AC27" s="312"/>
      <c r="AD27" s="312"/>
      <c r="AE27" s="313"/>
      <c r="AF27" s="244"/>
      <c r="AG27" s="245"/>
      <c r="AH27" s="246"/>
      <c r="AI27" s="125">
        <f t="shared" si="0"/>
      </c>
      <c r="AJ27" s="99"/>
      <c r="AK27" s="100"/>
      <c r="AL27" s="100"/>
      <c r="AM27" s="100"/>
      <c r="AN27" s="100"/>
      <c r="AO27" s="81"/>
    </row>
    <row r="28" spans="1:41" ht="24" customHeight="1">
      <c r="A28" s="77"/>
      <c r="B28" s="288"/>
      <c r="C28" s="49"/>
      <c r="D28" s="290">
        <f>IF(C28="","",VLOOKUP(C28,サービスコード!B:D,2,FALSE))</f>
      </c>
      <c r="E28" s="291"/>
      <c r="F28" s="291"/>
      <c r="G28" s="291"/>
      <c r="H28" s="291"/>
      <c r="I28" s="291"/>
      <c r="J28" s="291"/>
      <c r="K28" s="291"/>
      <c r="L28" s="291"/>
      <c r="M28" s="291"/>
      <c r="N28" s="291"/>
      <c r="O28" s="291"/>
      <c r="P28" s="291"/>
      <c r="Q28" s="291"/>
      <c r="R28" s="292"/>
      <c r="S28" s="293">
        <f>IF(C28="","",VLOOKUP(C28,サービスコード!B:D,3,FALSE))</f>
      </c>
      <c r="T28" s="294"/>
      <c r="U28" s="294"/>
      <c r="V28" s="295"/>
      <c r="W28" s="284"/>
      <c r="X28" s="285"/>
      <c r="Y28" s="285"/>
      <c r="Z28" s="286"/>
      <c r="AA28" s="311">
        <f t="shared" si="1"/>
      </c>
      <c r="AB28" s="312"/>
      <c r="AC28" s="312"/>
      <c r="AD28" s="312"/>
      <c r="AE28" s="313"/>
      <c r="AF28" s="244"/>
      <c r="AG28" s="245"/>
      <c r="AH28" s="246"/>
      <c r="AI28" s="125">
        <f t="shared" si="0"/>
      </c>
      <c r="AJ28" s="99"/>
      <c r="AK28" s="100"/>
      <c r="AL28" s="100"/>
      <c r="AM28" s="100"/>
      <c r="AN28" s="100"/>
      <c r="AO28" s="81"/>
    </row>
    <row r="29" spans="1:41" ht="24" customHeight="1">
      <c r="A29" s="77"/>
      <c r="B29" s="288"/>
      <c r="C29" s="49"/>
      <c r="D29" s="290">
        <f>IF(C29="","",VLOOKUP(C29,サービスコード!B:D,2,FALSE))</f>
      </c>
      <c r="E29" s="291"/>
      <c r="F29" s="291"/>
      <c r="G29" s="291"/>
      <c r="H29" s="291"/>
      <c r="I29" s="291"/>
      <c r="J29" s="291"/>
      <c r="K29" s="291"/>
      <c r="L29" s="291"/>
      <c r="M29" s="291"/>
      <c r="N29" s="291"/>
      <c r="O29" s="291"/>
      <c r="P29" s="291"/>
      <c r="Q29" s="291"/>
      <c r="R29" s="292"/>
      <c r="S29" s="293">
        <f>IF(C29="","",VLOOKUP(C29,サービスコード!B:D,3,FALSE))</f>
      </c>
      <c r="T29" s="294"/>
      <c r="U29" s="294"/>
      <c r="V29" s="295"/>
      <c r="W29" s="284"/>
      <c r="X29" s="285"/>
      <c r="Y29" s="285"/>
      <c r="Z29" s="286"/>
      <c r="AA29" s="311">
        <f t="shared" si="1"/>
      </c>
      <c r="AB29" s="312"/>
      <c r="AC29" s="312"/>
      <c r="AD29" s="312"/>
      <c r="AE29" s="313"/>
      <c r="AF29" s="244"/>
      <c r="AG29" s="245"/>
      <c r="AH29" s="246"/>
      <c r="AI29" s="125">
        <f t="shared" si="0"/>
      </c>
      <c r="AJ29" s="99"/>
      <c r="AK29" s="100"/>
      <c r="AL29" s="100"/>
      <c r="AM29" s="100"/>
      <c r="AN29" s="100"/>
      <c r="AO29" s="81"/>
    </row>
    <row r="30" spans="1:41" ht="24" customHeight="1" thickBot="1">
      <c r="A30" s="77"/>
      <c r="B30" s="288"/>
      <c r="C30" s="49"/>
      <c r="D30" s="290">
        <f>IF(C30="","",VLOOKUP(C30,サービスコード!B:D,2,FALSE))</f>
      </c>
      <c r="E30" s="291"/>
      <c r="F30" s="291"/>
      <c r="G30" s="291"/>
      <c r="H30" s="291"/>
      <c r="I30" s="291"/>
      <c r="J30" s="291"/>
      <c r="K30" s="291"/>
      <c r="L30" s="291"/>
      <c r="M30" s="291"/>
      <c r="N30" s="291"/>
      <c r="O30" s="291"/>
      <c r="P30" s="291"/>
      <c r="Q30" s="291"/>
      <c r="R30" s="292"/>
      <c r="S30" s="293">
        <f>IF(C30="","",VLOOKUP(C30,サービスコード!B:D,3,FALSE))</f>
      </c>
      <c r="T30" s="294"/>
      <c r="U30" s="294"/>
      <c r="V30" s="295"/>
      <c r="W30" s="284"/>
      <c r="X30" s="285"/>
      <c r="Y30" s="285"/>
      <c r="Z30" s="286"/>
      <c r="AA30" s="311">
        <f t="shared" si="1"/>
      </c>
      <c r="AB30" s="312"/>
      <c r="AC30" s="312"/>
      <c r="AD30" s="312"/>
      <c r="AE30" s="313"/>
      <c r="AF30" s="247"/>
      <c r="AG30" s="248"/>
      <c r="AH30" s="249"/>
      <c r="AI30" s="125">
        <f t="shared" si="0"/>
      </c>
      <c r="AJ30" s="99"/>
      <c r="AK30" s="100"/>
      <c r="AL30" s="100"/>
      <c r="AM30" s="100"/>
      <c r="AN30" s="100"/>
      <c r="AO30" s="81"/>
    </row>
    <row r="31" spans="1:41" ht="26.25" customHeight="1" thickTop="1">
      <c r="A31" s="68"/>
      <c r="B31" s="289"/>
      <c r="C31" s="316" t="s">
        <v>55</v>
      </c>
      <c r="D31" s="317"/>
      <c r="E31" s="317"/>
      <c r="F31" s="317"/>
      <c r="G31" s="317"/>
      <c r="H31" s="317"/>
      <c r="I31" s="317"/>
      <c r="J31" s="317"/>
      <c r="K31" s="317"/>
      <c r="L31" s="317"/>
      <c r="M31" s="317"/>
      <c r="N31" s="317"/>
      <c r="O31" s="317"/>
      <c r="P31" s="317"/>
      <c r="Q31" s="317"/>
      <c r="R31" s="317"/>
      <c r="S31" s="317"/>
      <c r="T31" s="317"/>
      <c r="U31" s="317"/>
      <c r="V31" s="317"/>
      <c r="W31" s="317"/>
      <c r="X31" s="317"/>
      <c r="Y31" s="317"/>
      <c r="Z31" s="318"/>
      <c r="AA31" s="126" t="s">
        <v>32</v>
      </c>
      <c r="AB31" s="323">
        <f>SUM(AA17:AE30)</f>
        <v>0</v>
      </c>
      <c r="AC31" s="323"/>
      <c r="AD31" s="323"/>
      <c r="AE31" s="324"/>
      <c r="AF31" s="46"/>
      <c r="AG31" s="47"/>
      <c r="AH31" s="48"/>
      <c r="AI31" s="101"/>
      <c r="AJ31" s="99"/>
      <c r="AK31" s="100"/>
      <c r="AL31" s="102"/>
      <c r="AM31" s="102"/>
      <c r="AN31" s="102"/>
      <c r="AO31" s="81"/>
    </row>
    <row r="32" spans="1:41" ht="11.25" customHeight="1">
      <c r="A32" s="68"/>
      <c r="B32" s="103"/>
      <c r="C32" s="85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85"/>
      <c r="Z32" s="21"/>
      <c r="AA32" s="34"/>
      <c r="AB32" s="34"/>
      <c r="AC32" s="34"/>
      <c r="AD32" s="34"/>
      <c r="AE32" s="104"/>
      <c r="AF32" s="105"/>
      <c r="AG32" s="105"/>
      <c r="AH32" s="105"/>
      <c r="AI32" s="101"/>
      <c r="AJ32" s="99"/>
      <c r="AK32" s="100"/>
      <c r="AL32" s="102"/>
      <c r="AM32" s="102"/>
      <c r="AN32" s="102"/>
      <c r="AO32" s="81"/>
    </row>
    <row r="33" spans="1:41" ht="11.25" customHeight="1">
      <c r="A33" s="68"/>
      <c r="B33" s="79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9"/>
      <c r="AI33" s="106"/>
      <c r="AJ33" s="107"/>
      <c r="AK33" s="79"/>
      <c r="AL33" s="108"/>
      <c r="AM33" s="108"/>
      <c r="AN33" s="108"/>
      <c r="AO33" s="81"/>
    </row>
    <row r="34" spans="1:41" ht="19.5" customHeight="1">
      <c r="A34" s="68"/>
      <c r="B34" s="320"/>
      <c r="C34" s="61"/>
      <c r="D34" s="326" t="s">
        <v>54</v>
      </c>
      <c r="E34" s="326"/>
      <c r="F34" s="326"/>
      <c r="G34" s="326"/>
      <c r="H34" s="326"/>
      <c r="I34" s="326"/>
      <c r="J34" s="326"/>
      <c r="K34" s="326"/>
      <c r="L34" s="326"/>
      <c r="M34" s="326"/>
      <c r="N34" s="326"/>
      <c r="O34" s="326"/>
      <c r="P34" s="326"/>
      <c r="Q34" s="326"/>
      <c r="R34" s="326"/>
      <c r="S34" s="326"/>
      <c r="T34" s="326"/>
      <c r="U34" s="326"/>
      <c r="V34" s="326"/>
      <c r="W34" s="326"/>
      <c r="X34" s="326"/>
      <c r="Y34" s="326"/>
      <c r="Z34" s="263" t="s">
        <v>4</v>
      </c>
      <c r="AA34" s="322"/>
      <c r="AB34" s="322"/>
      <c r="AC34" s="322"/>
      <c r="AD34" s="322"/>
      <c r="AE34" s="262"/>
      <c r="AF34" s="263" t="s">
        <v>51</v>
      </c>
      <c r="AG34" s="264"/>
      <c r="AH34" s="265"/>
      <c r="AI34" s="83"/>
      <c r="AJ34" s="109"/>
      <c r="AK34" s="110"/>
      <c r="AL34" s="111"/>
      <c r="AM34" s="111"/>
      <c r="AN34" s="111"/>
      <c r="AO34" s="81"/>
    </row>
    <row r="35" spans="1:41" ht="26.25" customHeight="1">
      <c r="A35" s="68"/>
      <c r="B35" s="321"/>
      <c r="C35" s="61"/>
      <c r="D35" s="327" t="s">
        <v>240</v>
      </c>
      <c r="E35" s="328"/>
      <c r="F35" s="328"/>
      <c r="G35" s="328"/>
      <c r="H35" s="328"/>
      <c r="I35" s="328"/>
      <c r="J35" s="325">
        <v>0</v>
      </c>
      <c r="K35" s="325"/>
      <c r="L35" s="325"/>
      <c r="M35" s="128" t="s">
        <v>256</v>
      </c>
      <c r="N35" s="122"/>
      <c r="O35" s="128"/>
      <c r="P35" s="129"/>
      <c r="Q35" s="128"/>
      <c r="R35" s="329" t="s">
        <v>257</v>
      </c>
      <c r="S35" s="329"/>
      <c r="T35" s="329"/>
      <c r="U35" s="329"/>
      <c r="V35" s="329"/>
      <c r="W35" s="329"/>
      <c r="X35" s="329"/>
      <c r="Y35" s="330"/>
      <c r="Z35" s="127" t="s">
        <v>40</v>
      </c>
      <c r="AA35" s="338">
        <f>ROUNDUP(AB31*J35%,0)</f>
        <v>0</v>
      </c>
      <c r="AB35" s="338"/>
      <c r="AC35" s="338"/>
      <c r="AD35" s="338"/>
      <c r="AE35" s="339"/>
      <c r="AF35" s="113"/>
      <c r="AG35" s="112"/>
      <c r="AH35" s="114"/>
      <c r="AI35" s="98"/>
      <c r="AJ35" s="99"/>
      <c r="AK35" s="100"/>
      <c r="AL35" s="102"/>
      <c r="AM35" s="102"/>
      <c r="AN35" s="102"/>
      <c r="AO35" s="81"/>
    </row>
    <row r="36" spans="1:42" ht="18.75" customHeight="1">
      <c r="A36" s="6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80"/>
      <c r="AJ36" s="77"/>
      <c r="AK36" s="78"/>
      <c r="AL36" s="81"/>
      <c r="AM36" s="81"/>
      <c r="AN36" s="81"/>
      <c r="AO36" s="63"/>
      <c r="AP36" s="64" t="s">
        <v>237</v>
      </c>
    </row>
    <row r="37" spans="1:42" ht="26.25" customHeight="1">
      <c r="A37" s="68"/>
      <c r="B37" s="115"/>
      <c r="C37" s="115"/>
      <c r="D37" s="116"/>
      <c r="E37" s="117"/>
      <c r="F37" s="117"/>
      <c r="G37" s="117"/>
      <c r="H37" s="117"/>
      <c r="I37" s="117"/>
      <c r="J37" s="117"/>
      <c r="K37" s="116" t="s">
        <v>45</v>
      </c>
      <c r="L37" s="117"/>
      <c r="M37" s="117"/>
      <c r="N37" s="117"/>
      <c r="O37" s="117"/>
      <c r="P37" s="117"/>
      <c r="Q37" s="117"/>
      <c r="R37" s="118"/>
      <c r="S37" s="117"/>
      <c r="T37" s="117"/>
      <c r="U37" s="117"/>
      <c r="V37" s="117"/>
      <c r="W37" s="117"/>
      <c r="X37" s="118"/>
      <c r="Y37" s="50"/>
      <c r="Z37" s="311">
        <f>AB31-AA35</f>
        <v>0</v>
      </c>
      <c r="AA37" s="312"/>
      <c r="AB37" s="312"/>
      <c r="AC37" s="312"/>
      <c r="AD37" s="312"/>
      <c r="AE37" s="312"/>
      <c r="AF37" s="314" t="s">
        <v>0</v>
      </c>
      <c r="AG37" s="314"/>
      <c r="AH37" s="315"/>
      <c r="AI37" s="80"/>
      <c r="AJ37" s="77"/>
      <c r="AK37" s="78"/>
      <c r="AL37" s="81"/>
      <c r="AM37" s="81"/>
      <c r="AN37" s="81"/>
      <c r="AO37" s="63"/>
      <c r="AP37" s="119">
        <f>IF(Z37&gt;0,1,0)</f>
        <v>0</v>
      </c>
    </row>
    <row r="38" spans="1:41" ht="11.25" customHeight="1">
      <c r="A38" s="68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120"/>
      <c r="AJ38" s="68"/>
      <c r="AK38" s="61"/>
      <c r="AL38" s="63"/>
      <c r="AM38" s="63"/>
      <c r="AN38" s="63"/>
      <c r="AO38" s="63"/>
    </row>
    <row r="39" spans="1:41" ht="11.25" customHeight="1">
      <c r="A39" s="68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120"/>
      <c r="AJ39" s="68"/>
      <c r="AK39" s="61"/>
      <c r="AL39" s="63"/>
      <c r="AM39" s="63"/>
      <c r="AN39" s="63"/>
      <c r="AO39" s="63"/>
    </row>
    <row r="40" spans="1:42" ht="18.75" customHeight="1">
      <c r="A40" s="68"/>
      <c r="B40" s="61"/>
      <c r="C40" s="61"/>
      <c r="D40" s="85"/>
      <c r="E40" s="85"/>
      <c r="F40" s="85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331">
        <f>'請求書'!X13</f>
        <v>0</v>
      </c>
      <c r="T40" s="332"/>
      <c r="U40" s="332"/>
      <c r="V40" s="332"/>
      <c r="W40" s="332"/>
      <c r="X40" s="333"/>
      <c r="Y40" s="331" t="s">
        <v>2</v>
      </c>
      <c r="Z40" s="332"/>
      <c r="AA40" s="333"/>
      <c r="AB40" s="334"/>
      <c r="AC40" s="335"/>
      <c r="AD40" s="335"/>
      <c r="AE40" s="336"/>
      <c r="AF40" s="337" t="s">
        <v>3</v>
      </c>
      <c r="AG40" s="337"/>
      <c r="AH40" s="337"/>
      <c r="AI40" s="120"/>
      <c r="AJ40" s="68"/>
      <c r="AK40" s="61"/>
      <c r="AL40" s="63"/>
      <c r="AM40" s="63"/>
      <c r="AN40" s="81"/>
      <c r="AO40" s="81"/>
      <c r="AP40" s="81"/>
    </row>
    <row r="41" spans="1:41" ht="11.25" customHeight="1">
      <c r="A41" s="68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120"/>
      <c r="AJ41" s="68"/>
      <c r="AK41" s="61"/>
      <c r="AL41" s="63"/>
      <c r="AM41" s="63"/>
      <c r="AN41" s="63"/>
      <c r="AO41" s="63"/>
    </row>
    <row r="42" spans="1:41" ht="11.25" customHeight="1">
      <c r="A42" s="121"/>
      <c r="B42" s="122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2"/>
      <c r="AC42" s="122"/>
      <c r="AD42" s="122"/>
      <c r="AE42" s="122"/>
      <c r="AF42" s="122"/>
      <c r="AG42" s="122"/>
      <c r="AH42" s="122"/>
      <c r="AI42" s="123"/>
      <c r="AJ42" s="68"/>
      <c r="AK42" s="61"/>
      <c r="AL42" s="63"/>
      <c r="AM42" s="63"/>
      <c r="AN42" s="63"/>
      <c r="AO42" s="63"/>
    </row>
    <row r="43" spans="1:41" ht="12.75">
      <c r="A43" s="61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3"/>
      <c r="AM43" s="63"/>
      <c r="AN43" s="63"/>
      <c r="AO43" s="63"/>
    </row>
    <row r="44" spans="1:41" ht="12.75">
      <c r="A44" s="61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3"/>
      <c r="AM44" s="63"/>
      <c r="AN44" s="63"/>
      <c r="AO44" s="63"/>
    </row>
    <row r="45" spans="1:41" ht="12.75">
      <c r="A45" s="61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3"/>
      <c r="AM45" s="63"/>
      <c r="AN45" s="63"/>
      <c r="AO45" s="63"/>
    </row>
    <row r="46" spans="1:41" ht="12.75">
      <c r="A46" s="61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3"/>
      <c r="AM46" s="63"/>
      <c r="AN46" s="63"/>
      <c r="AO46" s="63"/>
    </row>
    <row r="47" spans="1:41" ht="12.75">
      <c r="A47" s="61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3"/>
      <c r="AM47" s="63"/>
      <c r="AN47" s="63"/>
      <c r="AO47" s="63"/>
    </row>
    <row r="48" spans="1:41" ht="12.75">
      <c r="A48" s="61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3"/>
      <c r="AM48" s="63"/>
      <c r="AN48" s="63"/>
      <c r="AO48" s="63"/>
    </row>
    <row r="49" spans="1:41" ht="12.75">
      <c r="A49" s="61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3"/>
      <c r="AM49" s="63"/>
      <c r="AN49" s="63"/>
      <c r="AO49" s="63"/>
    </row>
    <row r="50" spans="1:41" ht="12.75">
      <c r="A50" s="61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3"/>
      <c r="AM50" s="63"/>
      <c r="AN50" s="63"/>
      <c r="AO50" s="63"/>
    </row>
    <row r="51" spans="1:41" ht="12.75">
      <c r="A51" s="61"/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3"/>
      <c r="AM51" s="63"/>
      <c r="AN51" s="63"/>
      <c r="AO51" s="63"/>
    </row>
    <row r="52" spans="1:41" ht="12.75">
      <c r="A52" s="61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3"/>
      <c r="AM52" s="63"/>
      <c r="AN52" s="63"/>
      <c r="AO52" s="63"/>
    </row>
    <row r="53" spans="1:41" ht="12.75">
      <c r="A53" s="61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3"/>
      <c r="AM53" s="63"/>
      <c r="AN53" s="63"/>
      <c r="AO53" s="63"/>
    </row>
    <row r="54" spans="1:41" ht="12.75">
      <c r="A54" s="61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3"/>
      <c r="AM54" s="63"/>
      <c r="AN54" s="63"/>
      <c r="AO54" s="63"/>
    </row>
    <row r="55" spans="1:41" ht="12.75">
      <c r="A55" s="61"/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3"/>
      <c r="AM55" s="63"/>
      <c r="AN55" s="63"/>
      <c r="AO55" s="63"/>
    </row>
    <row r="56" spans="1:41" ht="12.75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3"/>
      <c r="AM56" s="63"/>
      <c r="AN56" s="63"/>
      <c r="AO56" s="63"/>
    </row>
    <row r="57" spans="1:41" ht="12.75">
      <c r="A57" s="61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3"/>
      <c r="AM57" s="63"/>
      <c r="AN57" s="63"/>
      <c r="AO57" s="63"/>
    </row>
    <row r="58" spans="1:41" ht="12.75">
      <c r="A58" s="61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3"/>
      <c r="AM58" s="63"/>
      <c r="AN58" s="63"/>
      <c r="AO58" s="63"/>
    </row>
    <row r="59" spans="1:41" ht="12.75">
      <c r="A59" s="61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3"/>
      <c r="AM59" s="63"/>
      <c r="AN59" s="63"/>
      <c r="AO59" s="63"/>
    </row>
    <row r="60" spans="1:41" ht="12.75">
      <c r="A60" s="61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3"/>
      <c r="AM60" s="63"/>
      <c r="AN60" s="63"/>
      <c r="AO60" s="63"/>
    </row>
    <row r="61" spans="1:41" ht="12.75">
      <c r="A61" s="61"/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3"/>
      <c r="AM61" s="63"/>
      <c r="AN61" s="63"/>
      <c r="AO61" s="63"/>
    </row>
    <row r="62" spans="1:41" ht="12.75">
      <c r="A62" s="61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3"/>
      <c r="AM62" s="63"/>
      <c r="AN62" s="63"/>
      <c r="AO62" s="63"/>
    </row>
    <row r="63" spans="1:41" ht="12.75">
      <c r="A63" s="61"/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3"/>
      <c r="AM63" s="63"/>
      <c r="AN63" s="63"/>
      <c r="AO63" s="63"/>
    </row>
    <row r="64" spans="1:41" ht="12.75">
      <c r="A64" s="61"/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3"/>
      <c r="AM64" s="63"/>
      <c r="AN64" s="63"/>
      <c r="AO64" s="63"/>
    </row>
    <row r="65" spans="1:41" ht="12.75">
      <c r="A65" s="61"/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3"/>
      <c r="AM65" s="63"/>
      <c r="AN65" s="63"/>
      <c r="AO65" s="63"/>
    </row>
    <row r="66" spans="1:41" ht="12.75">
      <c r="A66" s="61"/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3"/>
      <c r="AM66" s="63"/>
      <c r="AN66" s="63"/>
      <c r="AO66" s="63"/>
    </row>
    <row r="67" spans="1:41" ht="12.75">
      <c r="A67" s="61"/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3"/>
      <c r="AM67" s="63"/>
      <c r="AN67" s="63"/>
      <c r="AO67" s="63"/>
    </row>
    <row r="68" spans="1:41" ht="12.75">
      <c r="A68" s="61"/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3"/>
      <c r="AM68" s="63"/>
      <c r="AN68" s="63"/>
      <c r="AO68" s="63"/>
    </row>
    <row r="69" spans="1:41" ht="12.75">
      <c r="A69" s="61"/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3"/>
      <c r="AM69" s="63"/>
      <c r="AN69" s="63"/>
      <c r="AO69" s="63"/>
    </row>
    <row r="70" spans="1:41" ht="12.75">
      <c r="A70" s="61"/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3"/>
      <c r="AM70" s="63"/>
      <c r="AN70" s="63"/>
      <c r="AO70" s="63"/>
    </row>
    <row r="71" spans="1:41" ht="12.75">
      <c r="A71" s="61"/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3"/>
      <c r="AM71" s="63"/>
      <c r="AN71" s="63"/>
      <c r="AO71" s="63"/>
    </row>
    <row r="72" spans="1:41" ht="12.75">
      <c r="A72" s="61"/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3"/>
      <c r="AM72" s="63"/>
      <c r="AN72" s="63"/>
      <c r="AO72" s="63"/>
    </row>
    <row r="73" spans="1:41" ht="12.75">
      <c r="A73" s="61"/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3"/>
      <c r="AM73" s="63"/>
      <c r="AN73" s="63"/>
      <c r="AO73" s="63"/>
    </row>
    <row r="74" spans="1:41" ht="12.75">
      <c r="A74" s="61"/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3"/>
      <c r="AM74" s="63"/>
      <c r="AN74" s="63"/>
      <c r="AO74" s="63"/>
    </row>
    <row r="75" spans="1:41" ht="12.75">
      <c r="A75" s="61"/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3"/>
      <c r="AM75" s="63"/>
      <c r="AN75" s="63"/>
      <c r="AO75" s="63"/>
    </row>
    <row r="76" spans="1:41" ht="12.75">
      <c r="A76" s="61"/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3"/>
      <c r="AM76" s="63"/>
      <c r="AN76" s="63"/>
      <c r="AO76" s="63"/>
    </row>
    <row r="77" spans="1:41" ht="12.75">
      <c r="A77" s="61"/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3"/>
      <c r="AM77" s="63"/>
      <c r="AN77" s="63"/>
      <c r="AO77" s="63"/>
    </row>
    <row r="78" spans="1:41" ht="12.75">
      <c r="A78" s="61"/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3"/>
      <c r="AM78" s="63"/>
      <c r="AN78" s="63"/>
      <c r="AO78" s="63"/>
    </row>
    <row r="79" spans="1:41" ht="12.75">
      <c r="A79" s="61"/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3"/>
      <c r="AM79" s="63"/>
      <c r="AN79" s="63"/>
      <c r="AO79" s="63"/>
    </row>
    <row r="80" spans="1:41" ht="12.75">
      <c r="A80" s="61"/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3"/>
      <c r="AM80" s="63"/>
      <c r="AN80" s="63"/>
      <c r="AO80" s="63"/>
    </row>
    <row r="81" spans="1:41" ht="12.75">
      <c r="A81" s="61"/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3"/>
      <c r="AM81" s="63"/>
      <c r="AN81" s="63"/>
      <c r="AO81" s="63"/>
    </row>
    <row r="82" spans="1:41" ht="12.75">
      <c r="A82" s="61"/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3"/>
      <c r="AM82" s="63"/>
      <c r="AN82" s="63"/>
      <c r="AO82" s="63"/>
    </row>
    <row r="83" spans="1:41" ht="12.75">
      <c r="A83" s="61"/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3"/>
      <c r="AM83" s="63"/>
      <c r="AN83" s="63"/>
      <c r="AO83" s="63"/>
    </row>
    <row r="84" spans="1:41" ht="12.75">
      <c r="A84" s="61"/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3"/>
      <c r="AM84" s="63"/>
      <c r="AN84" s="63"/>
      <c r="AO84" s="63"/>
    </row>
    <row r="85" spans="1:41" ht="12.75">
      <c r="A85" s="61"/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3"/>
      <c r="AM85" s="63"/>
      <c r="AN85" s="63"/>
      <c r="AO85" s="63"/>
    </row>
    <row r="86" spans="1:41" ht="12.75">
      <c r="A86" s="61"/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3"/>
      <c r="AM86" s="63"/>
      <c r="AN86" s="63"/>
      <c r="AO86" s="63"/>
    </row>
    <row r="87" spans="1:41" ht="12.75">
      <c r="A87" s="61"/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3"/>
      <c r="AM87" s="63"/>
      <c r="AN87" s="63"/>
      <c r="AO87" s="63"/>
    </row>
    <row r="88" spans="1:41" ht="12.75">
      <c r="A88" s="61"/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3"/>
      <c r="AM88" s="63"/>
      <c r="AN88" s="63"/>
      <c r="AO88" s="63"/>
    </row>
    <row r="89" spans="1:41" ht="12.75">
      <c r="A89" s="61"/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3"/>
      <c r="AM89" s="63"/>
      <c r="AN89" s="63"/>
      <c r="AO89" s="63"/>
    </row>
    <row r="90" spans="1:41" ht="12.75">
      <c r="A90" s="61"/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3"/>
      <c r="AM90" s="63"/>
      <c r="AN90" s="63"/>
      <c r="AO90" s="63"/>
    </row>
    <row r="91" spans="1:41" ht="12.75">
      <c r="A91" s="61"/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3"/>
      <c r="AM91" s="63"/>
      <c r="AN91" s="63"/>
      <c r="AO91" s="63"/>
    </row>
    <row r="92" spans="1:41" ht="12.75">
      <c r="A92" s="61"/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  <c r="AE92" s="61"/>
      <c r="AF92" s="61"/>
      <c r="AG92" s="61"/>
      <c r="AH92" s="61"/>
      <c r="AI92" s="61"/>
      <c r="AJ92" s="61"/>
      <c r="AK92" s="61"/>
      <c r="AL92" s="63"/>
      <c r="AM92" s="63"/>
      <c r="AN92" s="63"/>
      <c r="AO92" s="63"/>
    </row>
    <row r="93" spans="1:41" ht="12.75">
      <c r="A93" s="61"/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3"/>
      <c r="AM93" s="63"/>
      <c r="AN93" s="63"/>
      <c r="AO93" s="63"/>
    </row>
    <row r="94" spans="1:41" ht="12.75">
      <c r="A94" s="61"/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3"/>
      <c r="AM94" s="63"/>
      <c r="AN94" s="63"/>
      <c r="AO94" s="63"/>
    </row>
    <row r="95" spans="1:41" ht="12.75">
      <c r="A95" s="61"/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3"/>
      <c r="AM95" s="63"/>
      <c r="AN95" s="63"/>
      <c r="AO95" s="63"/>
    </row>
    <row r="96" spans="1:41" ht="12.75">
      <c r="A96" s="61"/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3"/>
      <c r="AM96" s="63"/>
      <c r="AN96" s="63"/>
      <c r="AO96" s="63"/>
    </row>
    <row r="97" spans="1:41" ht="12.75">
      <c r="A97" s="61"/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3"/>
      <c r="AM97" s="63"/>
      <c r="AN97" s="63"/>
      <c r="AO97" s="63"/>
    </row>
    <row r="98" spans="1:41" ht="12.75">
      <c r="A98" s="61"/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3"/>
      <c r="AM98" s="63"/>
      <c r="AN98" s="63"/>
      <c r="AO98" s="63"/>
    </row>
    <row r="99" spans="1:41" ht="12.75">
      <c r="A99" s="61"/>
      <c r="B99" s="61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3"/>
      <c r="AM99" s="63"/>
      <c r="AN99" s="63"/>
      <c r="AO99" s="63"/>
    </row>
    <row r="100" spans="1:41" ht="12.75">
      <c r="A100" s="61"/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  <c r="AE100" s="61"/>
      <c r="AF100" s="61"/>
      <c r="AG100" s="61"/>
      <c r="AH100" s="61"/>
      <c r="AI100" s="61"/>
      <c r="AJ100" s="61"/>
      <c r="AK100" s="61"/>
      <c r="AL100" s="63"/>
      <c r="AM100" s="63"/>
      <c r="AN100" s="63"/>
      <c r="AO100" s="63"/>
    </row>
    <row r="101" spans="1:41" ht="12.75">
      <c r="A101" s="61"/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61"/>
      <c r="AG101" s="61"/>
      <c r="AH101" s="61"/>
      <c r="AI101" s="61"/>
      <c r="AJ101" s="61"/>
      <c r="AK101" s="61"/>
      <c r="AL101" s="63"/>
      <c r="AM101" s="63"/>
      <c r="AN101" s="63"/>
      <c r="AO101" s="63"/>
    </row>
    <row r="102" spans="1:41" ht="12.75">
      <c r="A102" s="61"/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  <c r="AL102" s="63"/>
      <c r="AM102" s="63"/>
      <c r="AN102" s="63"/>
      <c r="AO102" s="63"/>
    </row>
    <row r="103" spans="1:41" ht="12.75">
      <c r="A103" s="61"/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  <c r="AL103" s="63"/>
      <c r="AM103" s="63"/>
      <c r="AN103" s="63"/>
      <c r="AO103" s="63"/>
    </row>
    <row r="104" spans="1:41" ht="12.75">
      <c r="A104" s="61"/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  <c r="AE104" s="61"/>
      <c r="AF104" s="61"/>
      <c r="AG104" s="61"/>
      <c r="AH104" s="61"/>
      <c r="AI104" s="61"/>
      <c r="AJ104" s="61"/>
      <c r="AK104" s="61"/>
      <c r="AL104" s="63"/>
      <c r="AM104" s="63"/>
      <c r="AN104" s="63"/>
      <c r="AO104" s="63"/>
    </row>
    <row r="105" spans="1:41" ht="12.75">
      <c r="A105" s="61"/>
      <c r="B105" s="61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  <c r="AA105" s="61"/>
      <c r="AB105" s="61"/>
      <c r="AC105" s="61"/>
      <c r="AD105" s="61"/>
      <c r="AE105" s="61"/>
      <c r="AF105" s="61"/>
      <c r="AG105" s="61"/>
      <c r="AH105" s="61"/>
      <c r="AI105" s="61"/>
      <c r="AJ105" s="61"/>
      <c r="AK105" s="61"/>
      <c r="AL105" s="63"/>
      <c r="AM105" s="63"/>
      <c r="AN105" s="63"/>
      <c r="AO105" s="63"/>
    </row>
    <row r="106" spans="1:41" ht="12.75">
      <c r="A106" s="61"/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  <c r="AA106" s="61"/>
      <c r="AB106" s="61"/>
      <c r="AC106" s="61"/>
      <c r="AD106" s="61"/>
      <c r="AE106" s="61"/>
      <c r="AF106" s="61"/>
      <c r="AG106" s="61"/>
      <c r="AH106" s="61"/>
      <c r="AI106" s="61"/>
      <c r="AJ106" s="61"/>
      <c r="AK106" s="61"/>
      <c r="AL106" s="63"/>
      <c r="AM106" s="63"/>
      <c r="AN106" s="63"/>
      <c r="AO106" s="63"/>
    </row>
    <row r="107" spans="1:41" ht="12.75">
      <c r="A107" s="61"/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61"/>
      <c r="AB107" s="61"/>
      <c r="AC107" s="61"/>
      <c r="AD107" s="61"/>
      <c r="AE107" s="61"/>
      <c r="AF107" s="61"/>
      <c r="AG107" s="61"/>
      <c r="AH107" s="61"/>
      <c r="AI107" s="61"/>
      <c r="AJ107" s="61"/>
      <c r="AK107" s="61"/>
      <c r="AL107" s="63"/>
      <c r="AM107" s="63"/>
      <c r="AN107" s="63"/>
      <c r="AO107" s="63"/>
    </row>
    <row r="108" spans="1:41" ht="12.75">
      <c r="A108" s="61"/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  <c r="AA108" s="61"/>
      <c r="AB108" s="61"/>
      <c r="AC108" s="61"/>
      <c r="AD108" s="61"/>
      <c r="AE108" s="61"/>
      <c r="AF108" s="61"/>
      <c r="AG108" s="61"/>
      <c r="AH108" s="61"/>
      <c r="AI108" s="61"/>
      <c r="AJ108" s="61"/>
      <c r="AK108" s="61"/>
      <c r="AL108" s="63"/>
      <c r="AM108" s="63"/>
      <c r="AN108" s="63"/>
      <c r="AO108" s="63"/>
    </row>
    <row r="109" spans="1:41" ht="12.75">
      <c r="A109" s="61"/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61"/>
      <c r="AA109" s="61"/>
      <c r="AB109" s="61"/>
      <c r="AC109" s="61"/>
      <c r="AD109" s="61"/>
      <c r="AE109" s="61"/>
      <c r="AF109" s="61"/>
      <c r="AG109" s="61"/>
      <c r="AH109" s="61"/>
      <c r="AI109" s="61"/>
      <c r="AJ109" s="61"/>
      <c r="AK109" s="61"/>
      <c r="AL109" s="63"/>
      <c r="AM109" s="63"/>
      <c r="AN109" s="63"/>
      <c r="AO109" s="63"/>
    </row>
    <row r="110" spans="1:41" ht="12.75">
      <c r="A110" s="61"/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  <c r="W110" s="61"/>
      <c r="X110" s="61"/>
      <c r="Y110" s="61"/>
      <c r="Z110" s="61"/>
      <c r="AA110" s="61"/>
      <c r="AB110" s="61"/>
      <c r="AC110" s="61"/>
      <c r="AD110" s="61"/>
      <c r="AE110" s="61"/>
      <c r="AF110" s="61"/>
      <c r="AG110" s="61"/>
      <c r="AH110" s="61"/>
      <c r="AI110" s="61"/>
      <c r="AJ110" s="61"/>
      <c r="AK110" s="61"/>
      <c r="AL110" s="63"/>
      <c r="AM110" s="63"/>
      <c r="AN110" s="63"/>
      <c r="AO110" s="63"/>
    </row>
    <row r="111" spans="1:41" ht="12.75">
      <c r="A111" s="61"/>
      <c r="B111" s="61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  <c r="AA111" s="61"/>
      <c r="AB111" s="61"/>
      <c r="AC111" s="61"/>
      <c r="AD111" s="61"/>
      <c r="AE111" s="61"/>
      <c r="AF111" s="61"/>
      <c r="AG111" s="61"/>
      <c r="AH111" s="61"/>
      <c r="AI111" s="61"/>
      <c r="AJ111" s="61"/>
      <c r="AK111" s="61"/>
      <c r="AL111" s="63"/>
      <c r="AM111" s="63"/>
      <c r="AN111" s="63"/>
      <c r="AO111" s="63"/>
    </row>
    <row r="112" spans="1:41" ht="12.75">
      <c r="A112" s="61"/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  <c r="AE112" s="61"/>
      <c r="AF112" s="61"/>
      <c r="AG112" s="61"/>
      <c r="AH112" s="61"/>
      <c r="AI112" s="61"/>
      <c r="AJ112" s="61"/>
      <c r="AK112" s="61"/>
      <c r="AL112" s="63"/>
      <c r="AM112" s="63"/>
      <c r="AN112" s="63"/>
      <c r="AO112" s="63"/>
    </row>
    <row r="113" spans="1:41" ht="12.75">
      <c r="A113" s="61"/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  <c r="AA113" s="61"/>
      <c r="AB113" s="61"/>
      <c r="AC113" s="61"/>
      <c r="AD113" s="61"/>
      <c r="AE113" s="61"/>
      <c r="AF113" s="61"/>
      <c r="AG113" s="61"/>
      <c r="AH113" s="61"/>
      <c r="AI113" s="61"/>
      <c r="AJ113" s="61"/>
      <c r="AK113" s="61"/>
      <c r="AL113" s="63"/>
      <c r="AM113" s="63"/>
      <c r="AN113" s="63"/>
      <c r="AO113" s="63"/>
    </row>
    <row r="114" spans="1:41" ht="12.75">
      <c r="A114" s="61"/>
      <c r="B114" s="61"/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  <c r="AA114" s="61"/>
      <c r="AB114" s="61"/>
      <c r="AC114" s="61"/>
      <c r="AD114" s="61"/>
      <c r="AE114" s="61"/>
      <c r="AF114" s="61"/>
      <c r="AG114" s="61"/>
      <c r="AH114" s="61"/>
      <c r="AI114" s="61"/>
      <c r="AJ114" s="61"/>
      <c r="AK114" s="61"/>
      <c r="AL114" s="63"/>
      <c r="AM114" s="63"/>
      <c r="AN114" s="63"/>
      <c r="AO114" s="63"/>
    </row>
    <row r="115" spans="1:41" ht="12.75">
      <c r="A115" s="61"/>
      <c r="B115" s="61"/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  <c r="AA115" s="61"/>
      <c r="AB115" s="61"/>
      <c r="AC115" s="61"/>
      <c r="AD115" s="61"/>
      <c r="AE115" s="61"/>
      <c r="AF115" s="61"/>
      <c r="AG115" s="61"/>
      <c r="AH115" s="61"/>
      <c r="AI115" s="61"/>
      <c r="AJ115" s="61"/>
      <c r="AK115" s="61"/>
      <c r="AL115" s="63"/>
      <c r="AM115" s="63"/>
      <c r="AN115" s="63"/>
      <c r="AO115" s="63"/>
    </row>
    <row r="116" spans="1:41" ht="12.75">
      <c r="A116" s="61"/>
      <c r="B116" s="61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  <c r="AA116" s="61"/>
      <c r="AB116" s="61"/>
      <c r="AC116" s="61"/>
      <c r="AD116" s="61"/>
      <c r="AE116" s="61"/>
      <c r="AF116" s="61"/>
      <c r="AG116" s="61"/>
      <c r="AH116" s="61"/>
      <c r="AI116" s="61"/>
      <c r="AJ116" s="61"/>
      <c r="AK116" s="61"/>
      <c r="AL116" s="63"/>
      <c r="AM116" s="63"/>
      <c r="AN116" s="63"/>
      <c r="AO116" s="63"/>
    </row>
    <row r="117" spans="1:41" ht="12.75">
      <c r="A117" s="61"/>
      <c r="B117" s="61"/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  <c r="AA117" s="61"/>
      <c r="AB117" s="61"/>
      <c r="AC117" s="61"/>
      <c r="AD117" s="61"/>
      <c r="AE117" s="61"/>
      <c r="AF117" s="61"/>
      <c r="AG117" s="61"/>
      <c r="AH117" s="61"/>
      <c r="AI117" s="61"/>
      <c r="AJ117" s="61"/>
      <c r="AK117" s="61"/>
      <c r="AL117" s="63"/>
      <c r="AM117" s="63"/>
      <c r="AN117" s="63"/>
      <c r="AO117" s="63"/>
    </row>
    <row r="118" spans="1:41" ht="12.75">
      <c r="A118" s="61"/>
      <c r="B118" s="61"/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61"/>
      <c r="AA118" s="61"/>
      <c r="AB118" s="61"/>
      <c r="AC118" s="61"/>
      <c r="AD118" s="61"/>
      <c r="AE118" s="61"/>
      <c r="AF118" s="61"/>
      <c r="AG118" s="61"/>
      <c r="AH118" s="61"/>
      <c r="AI118" s="61"/>
      <c r="AJ118" s="61"/>
      <c r="AK118" s="61"/>
      <c r="AL118" s="63"/>
      <c r="AM118" s="63"/>
      <c r="AN118" s="63"/>
      <c r="AO118" s="63"/>
    </row>
    <row r="119" spans="1:41" ht="12.75">
      <c r="A119" s="61"/>
      <c r="B119" s="61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61"/>
      <c r="Z119" s="61"/>
      <c r="AA119" s="61"/>
      <c r="AB119" s="61"/>
      <c r="AC119" s="61"/>
      <c r="AD119" s="61"/>
      <c r="AE119" s="61"/>
      <c r="AF119" s="61"/>
      <c r="AG119" s="61"/>
      <c r="AH119" s="61"/>
      <c r="AI119" s="61"/>
      <c r="AJ119" s="61"/>
      <c r="AK119" s="61"/>
      <c r="AL119" s="63"/>
      <c r="AM119" s="63"/>
      <c r="AN119" s="63"/>
      <c r="AO119" s="63"/>
    </row>
    <row r="120" spans="1:41" ht="12.75">
      <c r="A120" s="61"/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1"/>
      <c r="Y120" s="61"/>
      <c r="Z120" s="61"/>
      <c r="AA120" s="61"/>
      <c r="AB120" s="61"/>
      <c r="AC120" s="61"/>
      <c r="AD120" s="61"/>
      <c r="AE120" s="61"/>
      <c r="AF120" s="61"/>
      <c r="AG120" s="61"/>
      <c r="AH120" s="61"/>
      <c r="AI120" s="61"/>
      <c r="AJ120" s="61"/>
      <c r="AK120" s="61"/>
      <c r="AL120" s="63"/>
      <c r="AM120" s="63"/>
      <c r="AN120" s="63"/>
      <c r="AO120" s="63"/>
    </row>
    <row r="121" spans="1:41" ht="12.75">
      <c r="A121" s="61"/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  <c r="AA121" s="61"/>
      <c r="AB121" s="61"/>
      <c r="AC121" s="61"/>
      <c r="AD121" s="61"/>
      <c r="AE121" s="61"/>
      <c r="AF121" s="61"/>
      <c r="AG121" s="61"/>
      <c r="AH121" s="61"/>
      <c r="AI121" s="61"/>
      <c r="AJ121" s="61"/>
      <c r="AK121" s="61"/>
      <c r="AL121" s="63"/>
      <c r="AM121" s="63"/>
      <c r="AN121" s="63"/>
      <c r="AO121" s="63"/>
    </row>
    <row r="122" spans="1:41" ht="12.75">
      <c r="A122" s="61"/>
      <c r="B122" s="61"/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61"/>
      <c r="Z122" s="61"/>
      <c r="AA122" s="61"/>
      <c r="AB122" s="61"/>
      <c r="AC122" s="61"/>
      <c r="AD122" s="61"/>
      <c r="AE122" s="61"/>
      <c r="AF122" s="61"/>
      <c r="AG122" s="61"/>
      <c r="AH122" s="61"/>
      <c r="AI122" s="61"/>
      <c r="AJ122" s="61"/>
      <c r="AK122" s="61"/>
      <c r="AL122" s="63"/>
      <c r="AM122" s="63"/>
      <c r="AN122" s="63"/>
      <c r="AO122" s="63"/>
    </row>
    <row r="123" spans="1:41" ht="12.75">
      <c r="A123" s="61"/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  <c r="AA123" s="61"/>
      <c r="AB123" s="61"/>
      <c r="AC123" s="61"/>
      <c r="AD123" s="61"/>
      <c r="AE123" s="61"/>
      <c r="AF123" s="61"/>
      <c r="AG123" s="61"/>
      <c r="AH123" s="61"/>
      <c r="AI123" s="61"/>
      <c r="AJ123" s="61"/>
      <c r="AK123" s="61"/>
      <c r="AL123" s="63"/>
      <c r="AM123" s="63"/>
      <c r="AN123" s="63"/>
      <c r="AO123" s="63"/>
    </row>
    <row r="124" spans="1:41" ht="12.75">
      <c r="A124" s="61"/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1"/>
      <c r="Z124" s="61"/>
      <c r="AA124" s="61"/>
      <c r="AB124" s="61"/>
      <c r="AC124" s="61"/>
      <c r="AD124" s="61"/>
      <c r="AE124" s="61"/>
      <c r="AF124" s="61"/>
      <c r="AG124" s="61"/>
      <c r="AH124" s="61"/>
      <c r="AI124" s="61"/>
      <c r="AJ124" s="61"/>
      <c r="AK124" s="61"/>
      <c r="AL124" s="63"/>
      <c r="AM124" s="63"/>
      <c r="AN124" s="63"/>
      <c r="AO124" s="63"/>
    </row>
    <row r="125" spans="1:41" ht="12.75">
      <c r="A125" s="61"/>
      <c r="B125" s="61"/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  <c r="AA125" s="61"/>
      <c r="AB125" s="61"/>
      <c r="AC125" s="61"/>
      <c r="AD125" s="61"/>
      <c r="AE125" s="61"/>
      <c r="AF125" s="61"/>
      <c r="AG125" s="61"/>
      <c r="AH125" s="61"/>
      <c r="AI125" s="61"/>
      <c r="AJ125" s="61"/>
      <c r="AK125" s="61"/>
      <c r="AL125" s="63"/>
      <c r="AM125" s="63"/>
      <c r="AN125" s="63"/>
      <c r="AO125" s="63"/>
    </row>
    <row r="126" spans="1:41" ht="12.75">
      <c r="A126" s="61"/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  <c r="AA126" s="61"/>
      <c r="AB126" s="61"/>
      <c r="AC126" s="61"/>
      <c r="AD126" s="61"/>
      <c r="AE126" s="61"/>
      <c r="AF126" s="61"/>
      <c r="AG126" s="61"/>
      <c r="AH126" s="61"/>
      <c r="AI126" s="61"/>
      <c r="AJ126" s="61"/>
      <c r="AK126" s="61"/>
      <c r="AL126" s="63"/>
      <c r="AM126" s="63"/>
      <c r="AN126" s="63"/>
      <c r="AO126" s="63"/>
    </row>
    <row r="127" spans="1:41" ht="12.75">
      <c r="A127" s="61"/>
      <c r="B127" s="61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  <c r="AA127" s="61"/>
      <c r="AB127" s="61"/>
      <c r="AC127" s="61"/>
      <c r="AD127" s="61"/>
      <c r="AE127" s="61"/>
      <c r="AF127" s="61"/>
      <c r="AG127" s="61"/>
      <c r="AH127" s="61"/>
      <c r="AI127" s="61"/>
      <c r="AJ127" s="61"/>
      <c r="AK127" s="61"/>
      <c r="AL127" s="63"/>
      <c r="AM127" s="63"/>
      <c r="AN127" s="63"/>
      <c r="AO127" s="63"/>
    </row>
    <row r="128" spans="1:41" ht="12.75">
      <c r="A128" s="61"/>
      <c r="B128" s="61"/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  <c r="AA128" s="61"/>
      <c r="AB128" s="61"/>
      <c r="AC128" s="61"/>
      <c r="AD128" s="61"/>
      <c r="AE128" s="61"/>
      <c r="AF128" s="61"/>
      <c r="AG128" s="61"/>
      <c r="AH128" s="61"/>
      <c r="AI128" s="61"/>
      <c r="AJ128" s="61"/>
      <c r="AK128" s="61"/>
      <c r="AL128" s="63"/>
      <c r="AM128" s="63"/>
      <c r="AN128" s="63"/>
      <c r="AO128" s="63"/>
    </row>
    <row r="129" spans="1:41" ht="12.75">
      <c r="A129" s="61"/>
      <c r="B129" s="61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61"/>
      <c r="AA129" s="61"/>
      <c r="AB129" s="61"/>
      <c r="AC129" s="61"/>
      <c r="AD129" s="61"/>
      <c r="AE129" s="61"/>
      <c r="AF129" s="61"/>
      <c r="AG129" s="61"/>
      <c r="AH129" s="61"/>
      <c r="AI129" s="61"/>
      <c r="AJ129" s="61"/>
      <c r="AK129" s="61"/>
      <c r="AL129" s="63"/>
      <c r="AM129" s="63"/>
      <c r="AN129" s="63"/>
      <c r="AO129" s="63"/>
    </row>
    <row r="130" spans="1:41" ht="12.75">
      <c r="A130" s="61"/>
      <c r="B130" s="61"/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  <c r="AA130" s="61"/>
      <c r="AB130" s="61"/>
      <c r="AC130" s="61"/>
      <c r="AD130" s="61"/>
      <c r="AE130" s="61"/>
      <c r="AF130" s="61"/>
      <c r="AG130" s="61"/>
      <c r="AH130" s="61"/>
      <c r="AI130" s="61"/>
      <c r="AJ130" s="61"/>
      <c r="AK130" s="61"/>
      <c r="AL130" s="63"/>
      <c r="AM130" s="63"/>
      <c r="AN130" s="63"/>
      <c r="AO130" s="63"/>
    </row>
    <row r="131" spans="1:41" ht="12.75">
      <c r="A131" s="61"/>
      <c r="B131" s="61"/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61"/>
      <c r="AA131" s="61"/>
      <c r="AB131" s="61"/>
      <c r="AC131" s="61"/>
      <c r="AD131" s="61"/>
      <c r="AE131" s="61"/>
      <c r="AF131" s="61"/>
      <c r="AG131" s="61"/>
      <c r="AH131" s="61"/>
      <c r="AI131" s="61"/>
      <c r="AJ131" s="61"/>
      <c r="AK131" s="61"/>
      <c r="AL131" s="63"/>
      <c r="AM131" s="63"/>
      <c r="AN131" s="63"/>
      <c r="AO131" s="63"/>
    </row>
    <row r="132" spans="1:41" ht="12.75">
      <c r="A132" s="61"/>
      <c r="B132" s="61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1"/>
      <c r="Y132" s="61"/>
      <c r="Z132" s="61"/>
      <c r="AA132" s="61"/>
      <c r="AB132" s="61"/>
      <c r="AC132" s="61"/>
      <c r="AD132" s="61"/>
      <c r="AE132" s="61"/>
      <c r="AF132" s="61"/>
      <c r="AG132" s="61"/>
      <c r="AH132" s="61"/>
      <c r="AI132" s="61"/>
      <c r="AJ132" s="61"/>
      <c r="AK132" s="61"/>
      <c r="AL132" s="63"/>
      <c r="AM132" s="63"/>
      <c r="AN132" s="63"/>
      <c r="AO132" s="63"/>
    </row>
    <row r="133" spans="1:41" ht="12.75">
      <c r="A133" s="61"/>
      <c r="B133" s="61"/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  <c r="AA133" s="61"/>
      <c r="AB133" s="61"/>
      <c r="AC133" s="61"/>
      <c r="AD133" s="61"/>
      <c r="AE133" s="61"/>
      <c r="AF133" s="61"/>
      <c r="AG133" s="61"/>
      <c r="AH133" s="61"/>
      <c r="AI133" s="61"/>
      <c r="AJ133" s="61"/>
      <c r="AK133" s="61"/>
      <c r="AL133" s="63"/>
      <c r="AM133" s="63"/>
      <c r="AN133" s="63"/>
      <c r="AO133" s="63"/>
    </row>
    <row r="134" spans="1:41" ht="12.75">
      <c r="A134" s="61"/>
      <c r="B134" s="61"/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  <c r="AA134" s="61"/>
      <c r="AB134" s="61"/>
      <c r="AC134" s="61"/>
      <c r="AD134" s="61"/>
      <c r="AE134" s="61"/>
      <c r="AF134" s="61"/>
      <c r="AG134" s="61"/>
      <c r="AH134" s="61"/>
      <c r="AI134" s="61"/>
      <c r="AJ134" s="61"/>
      <c r="AK134" s="61"/>
      <c r="AL134" s="63"/>
      <c r="AM134" s="63"/>
      <c r="AN134" s="63"/>
      <c r="AO134" s="63"/>
    </row>
    <row r="135" spans="1:41" ht="12.75">
      <c r="A135" s="61"/>
      <c r="B135" s="61"/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  <c r="Y135" s="61"/>
      <c r="Z135" s="61"/>
      <c r="AA135" s="61"/>
      <c r="AB135" s="61"/>
      <c r="AC135" s="61"/>
      <c r="AD135" s="61"/>
      <c r="AE135" s="61"/>
      <c r="AF135" s="61"/>
      <c r="AG135" s="61"/>
      <c r="AH135" s="61"/>
      <c r="AI135" s="61"/>
      <c r="AJ135" s="61"/>
      <c r="AK135" s="61"/>
      <c r="AL135" s="63"/>
      <c r="AM135" s="63"/>
      <c r="AN135" s="63"/>
      <c r="AO135" s="63"/>
    </row>
    <row r="136" spans="1:41" ht="12.75">
      <c r="A136" s="61"/>
      <c r="B136" s="61"/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/>
      <c r="AA136" s="61"/>
      <c r="AB136" s="61"/>
      <c r="AC136" s="61"/>
      <c r="AD136" s="61"/>
      <c r="AE136" s="61"/>
      <c r="AF136" s="61"/>
      <c r="AG136" s="61"/>
      <c r="AH136" s="61"/>
      <c r="AI136" s="61"/>
      <c r="AJ136" s="61"/>
      <c r="AK136" s="61"/>
      <c r="AL136" s="63"/>
      <c r="AM136" s="63"/>
      <c r="AN136" s="63"/>
      <c r="AO136" s="63"/>
    </row>
    <row r="137" spans="1:41" ht="12.75">
      <c r="A137" s="61"/>
      <c r="B137" s="61"/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  <c r="AA137" s="61"/>
      <c r="AB137" s="61"/>
      <c r="AC137" s="61"/>
      <c r="AD137" s="61"/>
      <c r="AE137" s="61"/>
      <c r="AF137" s="61"/>
      <c r="AG137" s="61"/>
      <c r="AH137" s="61"/>
      <c r="AI137" s="61"/>
      <c r="AJ137" s="61"/>
      <c r="AK137" s="61"/>
      <c r="AL137" s="63"/>
      <c r="AM137" s="63"/>
      <c r="AN137" s="63"/>
      <c r="AO137" s="63"/>
    </row>
    <row r="138" spans="1:41" ht="12.75">
      <c r="A138" s="61"/>
      <c r="B138" s="61"/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Y138" s="61"/>
      <c r="Z138" s="61"/>
      <c r="AA138" s="61"/>
      <c r="AB138" s="61"/>
      <c r="AC138" s="61"/>
      <c r="AD138" s="61"/>
      <c r="AE138" s="61"/>
      <c r="AF138" s="61"/>
      <c r="AG138" s="61"/>
      <c r="AH138" s="61"/>
      <c r="AI138" s="61"/>
      <c r="AJ138" s="61"/>
      <c r="AK138" s="61"/>
      <c r="AL138" s="63"/>
      <c r="AM138" s="63"/>
      <c r="AN138" s="63"/>
      <c r="AO138" s="63"/>
    </row>
    <row r="139" spans="1:41" ht="12.75">
      <c r="A139" s="61"/>
      <c r="B139" s="61"/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1"/>
      <c r="Z139" s="61"/>
      <c r="AA139" s="61"/>
      <c r="AB139" s="61"/>
      <c r="AC139" s="61"/>
      <c r="AD139" s="61"/>
      <c r="AE139" s="61"/>
      <c r="AF139" s="61"/>
      <c r="AG139" s="61"/>
      <c r="AH139" s="61"/>
      <c r="AI139" s="61"/>
      <c r="AJ139" s="61"/>
      <c r="AK139" s="61"/>
      <c r="AL139" s="63"/>
      <c r="AM139" s="63"/>
      <c r="AN139" s="63"/>
      <c r="AO139" s="63"/>
    </row>
    <row r="140" spans="1:41" ht="12.75">
      <c r="A140" s="61"/>
      <c r="B140" s="61"/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  <c r="Y140" s="61"/>
      <c r="Z140" s="61"/>
      <c r="AA140" s="61"/>
      <c r="AB140" s="61"/>
      <c r="AC140" s="61"/>
      <c r="AD140" s="61"/>
      <c r="AE140" s="61"/>
      <c r="AF140" s="61"/>
      <c r="AG140" s="61"/>
      <c r="AH140" s="61"/>
      <c r="AI140" s="61"/>
      <c r="AJ140" s="61"/>
      <c r="AK140" s="61"/>
      <c r="AL140" s="63"/>
      <c r="AM140" s="63"/>
      <c r="AN140" s="63"/>
      <c r="AO140" s="63"/>
    </row>
    <row r="141" spans="1:41" ht="12.75">
      <c r="A141" s="61"/>
      <c r="B141" s="61"/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1"/>
      <c r="Y141" s="61"/>
      <c r="Z141" s="61"/>
      <c r="AA141" s="61"/>
      <c r="AB141" s="61"/>
      <c r="AC141" s="61"/>
      <c r="AD141" s="61"/>
      <c r="AE141" s="61"/>
      <c r="AF141" s="61"/>
      <c r="AG141" s="61"/>
      <c r="AH141" s="61"/>
      <c r="AI141" s="61"/>
      <c r="AJ141" s="61"/>
      <c r="AK141" s="61"/>
      <c r="AL141" s="63"/>
      <c r="AM141" s="63"/>
      <c r="AN141" s="63"/>
      <c r="AO141" s="63"/>
    </row>
    <row r="142" spans="1:41" ht="12.75">
      <c r="A142" s="61"/>
      <c r="B142" s="61"/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Y142" s="61"/>
      <c r="Z142" s="61"/>
      <c r="AA142" s="61"/>
      <c r="AB142" s="61"/>
      <c r="AC142" s="61"/>
      <c r="AD142" s="61"/>
      <c r="AE142" s="61"/>
      <c r="AF142" s="61"/>
      <c r="AG142" s="61"/>
      <c r="AH142" s="61"/>
      <c r="AI142" s="61"/>
      <c r="AJ142" s="61"/>
      <c r="AK142" s="61"/>
      <c r="AL142" s="63"/>
      <c r="AM142" s="63"/>
      <c r="AN142" s="63"/>
      <c r="AO142" s="63"/>
    </row>
    <row r="143" spans="1:41" ht="12.75">
      <c r="A143" s="61"/>
      <c r="B143" s="61"/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1"/>
      <c r="Y143" s="61"/>
      <c r="Z143" s="61"/>
      <c r="AA143" s="61"/>
      <c r="AB143" s="61"/>
      <c r="AC143" s="61"/>
      <c r="AD143" s="61"/>
      <c r="AE143" s="61"/>
      <c r="AF143" s="61"/>
      <c r="AG143" s="61"/>
      <c r="AH143" s="61"/>
      <c r="AI143" s="61"/>
      <c r="AJ143" s="61"/>
      <c r="AK143" s="61"/>
      <c r="AL143" s="63"/>
      <c r="AM143" s="63"/>
      <c r="AN143" s="63"/>
      <c r="AO143" s="63"/>
    </row>
    <row r="144" spans="1:41" ht="12.75">
      <c r="A144" s="61"/>
      <c r="B144" s="61"/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  <c r="Y144" s="61"/>
      <c r="Z144" s="61"/>
      <c r="AA144" s="61"/>
      <c r="AB144" s="61"/>
      <c r="AC144" s="61"/>
      <c r="AD144" s="61"/>
      <c r="AE144" s="61"/>
      <c r="AF144" s="61"/>
      <c r="AG144" s="61"/>
      <c r="AH144" s="61"/>
      <c r="AI144" s="61"/>
      <c r="AJ144" s="61"/>
      <c r="AK144" s="61"/>
      <c r="AL144" s="63"/>
      <c r="AM144" s="63"/>
      <c r="AN144" s="63"/>
      <c r="AO144" s="63"/>
    </row>
  </sheetData>
  <sheetProtection selectLockedCells="1" selectUnlockedCells="1"/>
  <protectedRanges>
    <protectedRange sqref="AB40" name="範囲15"/>
    <protectedRange sqref="U35 AF35:AH35" name="範囲13"/>
    <protectedRange sqref="J35" name="範囲12"/>
    <protectedRange sqref="AE32:AH32 AF17:AH31 O17:O31" name="範囲11"/>
    <protectedRange sqref="C17:L30 N17:N30 P17:Z30" name="範囲10"/>
    <protectedRange sqref="V13:W13" name="範囲7"/>
    <protectedRange sqref="Y8:AH12 Y14:AH14" name="範囲6"/>
    <protectedRange sqref="E8:N14" name="範囲5"/>
    <protectedRange sqref="AC6:AF6" name="範囲4"/>
    <protectedRange sqref="AA6 Y6" name="範囲3"/>
  </protectedRanges>
  <mergeCells count="110">
    <mergeCell ref="S40:X40"/>
    <mergeCell ref="Y40:AA40"/>
    <mergeCell ref="AB40:AE40"/>
    <mergeCell ref="AF40:AH40"/>
    <mergeCell ref="AA35:AE35"/>
    <mergeCell ref="S28:V28"/>
    <mergeCell ref="S29:V29"/>
    <mergeCell ref="S30:V30"/>
    <mergeCell ref="AA28:AE28"/>
    <mergeCell ref="AF34:AH34"/>
    <mergeCell ref="B34:B35"/>
    <mergeCell ref="Z34:AE34"/>
    <mergeCell ref="AA30:AE30"/>
    <mergeCell ref="AB31:AE31"/>
    <mergeCell ref="D30:R30"/>
    <mergeCell ref="W30:Z30"/>
    <mergeCell ref="J35:L35"/>
    <mergeCell ref="D34:Y34"/>
    <mergeCell ref="D35:I35"/>
    <mergeCell ref="R35:Y35"/>
    <mergeCell ref="AA16:AE16"/>
    <mergeCell ref="D16:R16"/>
    <mergeCell ref="S23:V23"/>
    <mergeCell ref="S24:V24"/>
    <mergeCell ref="S25:V25"/>
    <mergeCell ref="S26:V26"/>
    <mergeCell ref="AA19:AE19"/>
    <mergeCell ref="AA20:AE20"/>
    <mergeCell ref="AA21:AE21"/>
    <mergeCell ref="D25:R25"/>
    <mergeCell ref="Z37:AE37"/>
    <mergeCell ref="AF37:AH37"/>
    <mergeCell ref="AA22:AE22"/>
    <mergeCell ref="AA23:AE23"/>
    <mergeCell ref="AA24:AE24"/>
    <mergeCell ref="AA25:AE25"/>
    <mergeCell ref="AA26:AE26"/>
    <mergeCell ref="AA27:AE27"/>
    <mergeCell ref="C31:Z31"/>
    <mergeCell ref="D27:R27"/>
    <mergeCell ref="S20:V20"/>
    <mergeCell ref="AA29:AE29"/>
    <mergeCell ref="W28:Z28"/>
    <mergeCell ref="W29:Z29"/>
    <mergeCell ref="D20:R20"/>
    <mergeCell ref="D21:R21"/>
    <mergeCell ref="D22:R22"/>
    <mergeCell ref="D23:R23"/>
    <mergeCell ref="S27:V27"/>
    <mergeCell ref="D24:R24"/>
    <mergeCell ref="D28:R28"/>
    <mergeCell ref="W22:Z22"/>
    <mergeCell ref="W23:Z23"/>
    <mergeCell ref="W24:Z24"/>
    <mergeCell ref="W25:Z25"/>
    <mergeCell ref="W26:Z26"/>
    <mergeCell ref="W27:Z27"/>
    <mergeCell ref="D26:R26"/>
    <mergeCell ref="W20:Z20"/>
    <mergeCell ref="W21:Z21"/>
    <mergeCell ref="AF16:AH16"/>
    <mergeCell ref="AA17:AE17"/>
    <mergeCell ref="AA18:AE18"/>
    <mergeCell ref="D19:R19"/>
    <mergeCell ref="S16:V16"/>
    <mergeCell ref="S17:V17"/>
    <mergeCell ref="S18:V18"/>
    <mergeCell ref="S21:V21"/>
    <mergeCell ref="W18:Z18"/>
    <mergeCell ref="W19:Z19"/>
    <mergeCell ref="D17:R17"/>
    <mergeCell ref="D18:R18"/>
    <mergeCell ref="V13:AH14"/>
    <mergeCell ref="Q9:U12"/>
    <mergeCell ref="V9:AH12"/>
    <mergeCell ref="E9:N11"/>
    <mergeCell ref="E12:N14"/>
    <mergeCell ref="S19:V19"/>
    <mergeCell ref="B8:D8"/>
    <mergeCell ref="B9:D11"/>
    <mergeCell ref="B12:D14"/>
    <mergeCell ref="Q13:U14"/>
    <mergeCell ref="W16:Z16"/>
    <mergeCell ref="W17:Z17"/>
    <mergeCell ref="Q8:X8"/>
    <mergeCell ref="B16:B31"/>
    <mergeCell ref="D29:R29"/>
    <mergeCell ref="S22:V22"/>
    <mergeCell ref="A3:AI3"/>
    <mergeCell ref="A4:AI4"/>
    <mergeCell ref="X6:Y6"/>
    <mergeCell ref="Z6:AA6"/>
    <mergeCell ref="AC6:AD6"/>
    <mergeCell ref="AE6:AF6"/>
    <mergeCell ref="AG6:AH6"/>
    <mergeCell ref="S6:W6"/>
    <mergeCell ref="AF17:AH17"/>
    <mergeCell ref="AF18:AH18"/>
    <mergeCell ref="AF19:AH19"/>
    <mergeCell ref="AF20:AH20"/>
    <mergeCell ref="AF21:AH21"/>
    <mergeCell ref="AF22:AH22"/>
    <mergeCell ref="AF29:AH29"/>
    <mergeCell ref="AF30:AH30"/>
    <mergeCell ref="AF23:AH23"/>
    <mergeCell ref="AF24:AH24"/>
    <mergeCell ref="AF25:AH25"/>
    <mergeCell ref="AF26:AH26"/>
    <mergeCell ref="AF27:AH27"/>
    <mergeCell ref="AF28:AH28"/>
  </mergeCells>
  <conditionalFormatting sqref="C17:AF17">
    <cfRule type="expression" priority="3" dxfId="0" stopIfTrue="1">
      <formula>COUNTIF($C$17:$C$30,$C17)&gt;1</formula>
    </cfRule>
  </conditionalFormatting>
  <conditionalFormatting sqref="C18:AE30">
    <cfRule type="expression" priority="2" dxfId="0" stopIfTrue="1">
      <formula>COUNTIF($C$17:$C$30,$C18)&gt;1</formula>
    </cfRule>
  </conditionalFormatting>
  <conditionalFormatting sqref="AF18:AF30">
    <cfRule type="expression" priority="1" dxfId="0" stopIfTrue="1">
      <formula>COUNTIF($C$17:$C$30,$C18)&gt;1</formula>
    </cfRule>
  </conditionalFormatting>
  <dataValidations count="1">
    <dataValidation type="list" allowBlank="1" showInputMessage="1" showErrorMessage="1" sqref="J35">
      <formula1>"0,10,"</formula1>
    </dataValidation>
  </dataValidations>
  <printOptions horizontalCentered="1"/>
  <pageMargins left="0.5905511811023623" right="0.35433070866141736" top="0.7874015748031497" bottom="0.3937007874015748" header="0.5118110236220472" footer="0.5118110236220472"/>
  <pageSetup blackAndWhite="1" fitToHeight="0" fitToWidth="1" horizontalDpi="600" verticalDpi="600" orientation="portrait" paperSize="9" r:id="rId3"/>
  <headerFooter alignWithMargins="0">
    <oddHeader>&amp;R地域生活支援事業明細書
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44"/>
  <sheetViews>
    <sheetView showGridLines="0" showZero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875" style="124" customWidth="1"/>
    <col min="2" max="2" width="3.125" style="124" customWidth="1"/>
    <col min="3" max="3" width="10.125" style="124" customWidth="1"/>
    <col min="4" max="4" width="5.375" style="124" customWidth="1"/>
    <col min="5" max="20" width="2.50390625" style="124" customWidth="1"/>
    <col min="21" max="21" width="1.12109375" style="124" customWidth="1"/>
    <col min="22" max="23" width="2.25390625" style="124" customWidth="1"/>
    <col min="24" max="24" width="2.375" style="124" customWidth="1"/>
    <col min="25" max="34" width="2.50390625" style="124" customWidth="1"/>
    <col min="35" max="37" width="1.875" style="124" customWidth="1"/>
    <col min="38" max="40" width="1.875" style="64" customWidth="1"/>
    <col min="41" max="41" width="2.50390625" style="64" customWidth="1"/>
    <col min="42" max="42" width="0" style="64" hidden="1" customWidth="1"/>
    <col min="43" max="16384" width="9.00390625" style="64" customWidth="1"/>
  </cols>
  <sheetData>
    <row r="1" spans="1:41" ht="15" customHeight="1">
      <c r="A1" s="340" t="s">
        <v>259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2" t="s">
        <v>47</v>
      </c>
      <c r="AJ1" s="61"/>
      <c r="AK1" s="61"/>
      <c r="AL1" s="63"/>
      <c r="AM1" s="63"/>
      <c r="AN1" s="63"/>
      <c r="AO1" s="63"/>
    </row>
    <row r="2" spans="1:41" ht="10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7"/>
      <c r="AJ2" s="68"/>
      <c r="AK2" s="61"/>
      <c r="AL2" s="63"/>
      <c r="AM2" s="63"/>
      <c r="AN2" s="63"/>
      <c r="AO2" s="63"/>
    </row>
    <row r="3" spans="1:41" ht="18" customHeight="1">
      <c r="A3" s="250" t="s">
        <v>36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  <c r="Z3" s="251"/>
      <c r="AA3" s="251"/>
      <c r="AB3" s="251"/>
      <c r="AC3" s="251"/>
      <c r="AD3" s="251"/>
      <c r="AE3" s="251"/>
      <c r="AF3" s="251"/>
      <c r="AG3" s="251"/>
      <c r="AH3" s="251"/>
      <c r="AI3" s="252"/>
      <c r="AJ3" s="69"/>
      <c r="AK3" s="70"/>
      <c r="AL3" s="71"/>
      <c r="AM3" s="71"/>
      <c r="AN3" s="71"/>
      <c r="AO3" s="71"/>
    </row>
    <row r="4" spans="1:41" ht="22.5" customHeight="1">
      <c r="A4" s="253" t="s">
        <v>48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54"/>
      <c r="W4" s="254"/>
      <c r="X4" s="254"/>
      <c r="Y4" s="254"/>
      <c r="Z4" s="254"/>
      <c r="AA4" s="254"/>
      <c r="AB4" s="254"/>
      <c r="AC4" s="254"/>
      <c r="AD4" s="254"/>
      <c r="AE4" s="254"/>
      <c r="AF4" s="254"/>
      <c r="AG4" s="254"/>
      <c r="AH4" s="254"/>
      <c r="AI4" s="255"/>
      <c r="AJ4" s="74"/>
      <c r="AK4" s="75"/>
      <c r="AL4" s="76"/>
      <c r="AM4" s="76"/>
      <c r="AN4" s="76"/>
      <c r="AO4" s="76"/>
    </row>
    <row r="5" spans="1:41" ht="12" customHeight="1">
      <c r="A5" s="77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9"/>
      <c r="AF5" s="79"/>
      <c r="AG5" s="78"/>
      <c r="AH5" s="78"/>
      <c r="AI5" s="80"/>
      <c r="AJ5" s="77"/>
      <c r="AK5" s="78"/>
      <c r="AL5" s="81"/>
      <c r="AM5" s="81"/>
      <c r="AN5" s="81"/>
      <c r="AO5" s="81"/>
    </row>
    <row r="6" spans="1:41" ht="18.75" customHeight="1">
      <c r="A6" s="77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263" t="s">
        <v>39</v>
      </c>
      <c r="T6" s="264"/>
      <c r="U6" s="264"/>
      <c r="V6" s="264"/>
      <c r="W6" s="265"/>
      <c r="X6" s="256">
        <f>'請求書'!F11</f>
        <v>0</v>
      </c>
      <c r="Y6" s="257"/>
      <c r="Z6" s="258">
        <f>'請求書'!I11</f>
        <v>0</v>
      </c>
      <c r="AA6" s="259"/>
      <c r="AB6" s="82" t="s">
        <v>11</v>
      </c>
      <c r="AC6" s="256">
        <f>'請求書'!O11</f>
        <v>0</v>
      </c>
      <c r="AD6" s="257"/>
      <c r="AE6" s="260">
        <f>'請求書'!R11</f>
        <v>0</v>
      </c>
      <c r="AF6" s="259"/>
      <c r="AG6" s="261" t="s">
        <v>12</v>
      </c>
      <c r="AH6" s="262"/>
      <c r="AI6" s="83"/>
      <c r="AJ6" s="84"/>
      <c r="AK6" s="85"/>
      <c r="AL6" s="85"/>
      <c r="AM6" s="85"/>
      <c r="AN6" s="86"/>
      <c r="AO6" s="81"/>
    </row>
    <row r="7" spans="1:41" ht="15.75" customHeight="1">
      <c r="A7" s="77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80"/>
      <c r="AJ7" s="77"/>
      <c r="AK7" s="78"/>
      <c r="AL7" s="81"/>
      <c r="AM7" s="81"/>
      <c r="AN7" s="81"/>
      <c r="AO7" s="81"/>
    </row>
    <row r="8" spans="1:41" ht="25.5" customHeight="1">
      <c r="A8" s="77"/>
      <c r="B8" s="266" t="s">
        <v>23</v>
      </c>
      <c r="C8" s="267"/>
      <c r="D8" s="268"/>
      <c r="E8" s="41"/>
      <c r="F8" s="42"/>
      <c r="G8" s="42"/>
      <c r="H8" s="42"/>
      <c r="I8" s="42"/>
      <c r="J8" s="42"/>
      <c r="K8" s="42"/>
      <c r="L8" s="42"/>
      <c r="M8" s="42"/>
      <c r="N8" s="43"/>
      <c r="O8" s="61"/>
      <c r="P8" s="61"/>
      <c r="Q8" s="263" t="s">
        <v>41</v>
      </c>
      <c r="R8" s="264"/>
      <c r="S8" s="264"/>
      <c r="T8" s="264"/>
      <c r="U8" s="264"/>
      <c r="V8" s="264"/>
      <c r="W8" s="264"/>
      <c r="X8" s="265"/>
      <c r="Y8" s="55" t="str">
        <f>IF('請求書'!V24=0,"0",'請求書'!V24)</f>
        <v>0</v>
      </c>
      <c r="Z8" s="56" t="str">
        <f>IF('請求書'!Y24=0,"0",'請求書'!Y24)</f>
        <v>0</v>
      </c>
      <c r="AA8" s="56" t="str">
        <f>IF('請求書'!AB24=0,"0",'請求書'!AB24)</f>
        <v>0</v>
      </c>
      <c r="AB8" s="56" t="str">
        <f>IF('請求書'!AE24=0,"0",'請求書'!AE24)</f>
        <v>0</v>
      </c>
      <c r="AC8" s="56" t="str">
        <f>IF('請求書'!AH24=0,"0",'請求書'!AH24)</f>
        <v>0</v>
      </c>
      <c r="AD8" s="56" t="str">
        <f>IF('請求書'!AK24=0,"0",'請求書'!AK24)</f>
        <v>0</v>
      </c>
      <c r="AE8" s="56" t="str">
        <f>IF('請求書'!AN24=0,"0",'請求書'!AN24)</f>
        <v>0</v>
      </c>
      <c r="AF8" s="56" t="str">
        <f>IF('請求書'!AQ24=0,"0",'請求書'!AQ24)</f>
        <v>0</v>
      </c>
      <c r="AG8" s="56" t="str">
        <f>IF('請求書'!AT24=0,"0",'請求書'!AT24)</f>
        <v>0</v>
      </c>
      <c r="AH8" s="57" t="str">
        <f>IF('請求書'!AW24=0,"0",'請求書'!AW24)</f>
        <v>0</v>
      </c>
      <c r="AI8" s="83"/>
      <c r="AJ8" s="84"/>
      <c r="AK8" s="85"/>
      <c r="AL8" s="85"/>
      <c r="AM8" s="85"/>
      <c r="AN8" s="85"/>
      <c r="AO8" s="81"/>
    </row>
    <row r="9" spans="1:41" ht="12" customHeight="1">
      <c r="A9" s="77"/>
      <c r="B9" s="269" t="s">
        <v>25</v>
      </c>
      <c r="C9" s="270"/>
      <c r="D9" s="271"/>
      <c r="E9" s="302"/>
      <c r="F9" s="303"/>
      <c r="G9" s="303"/>
      <c r="H9" s="303"/>
      <c r="I9" s="303"/>
      <c r="J9" s="303"/>
      <c r="K9" s="303"/>
      <c r="L9" s="303"/>
      <c r="M9" s="303"/>
      <c r="N9" s="304"/>
      <c r="O9" s="61"/>
      <c r="P9" s="61"/>
      <c r="Q9" s="269" t="s">
        <v>30</v>
      </c>
      <c r="R9" s="270"/>
      <c r="S9" s="270"/>
      <c r="T9" s="270"/>
      <c r="U9" s="271"/>
      <c r="V9" s="269">
        <f>'請求書'!AA28</f>
        <v>0</v>
      </c>
      <c r="W9" s="270"/>
      <c r="X9" s="270"/>
      <c r="Y9" s="270"/>
      <c r="Z9" s="270"/>
      <c r="AA9" s="270"/>
      <c r="AB9" s="270"/>
      <c r="AC9" s="270"/>
      <c r="AD9" s="270"/>
      <c r="AE9" s="270"/>
      <c r="AF9" s="270"/>
      <c r="AG9" s="270"/>
      <c r="AH9" s="271"/>
      <c r="AI9" s="87"/>
      <c r="AJ9" s="88"/>
      <c r="AK9" s="89"/>
      <c r="AL9" s="89"/>
      <c r="AM9" s="89"/>
      <c r="AN9" s="89"/>
      <c r="AO9" s="81"/>
    </row>
    <row r="10" spans="1:41" ht="12" customHeight="1">
      <c r="A10" s="77"/>
      <c r="B10" s="272"/>
      <c r="C10" s="273"/>
      <c r="D10" s="274"/>
      <c r="E10" s="305"/>
      <c r="F10" s="306"/>
      <c r="G10" s="306"/>
      <c r="H10" s="306"/>
      <c r="I10" s="306"/>
      <c r="J10" s="306"/>
      <c r="K10" s="306"/>
      <c r="L10" s="306"/>
      <c r="M10" s="306"/>
      <c r="N10" s="307"/>
      <c r="O10" s="61"/>
      <c r="P10" s="61"/>
      <c r="Q10" s="272"/>
      <c r="R10" s="273"/>
      <c r="S10" s="273"/>
      <c r="T10" s="273"/>
      <c r="U10" s="274"/>
      <c r="V10" s="272"/>
      <c r="W10" s="273"/>
      <c r="X10" s="273"/>
      <c r="Y10" s="273"/>
      <c r="Z10" s="273"/>
      <c r="AA10" s="273"/>
      <c r="AB10" s="273"/>
      <c r="AC10" s="273"/>
      <c r="AD10" s="273"/>
      <c r="AE10" s="273"/>
      <c r="AF10" s="273"/>
      <c r="AG10" s="273"/>
      <c r="AH10" s="274"/>
      <c r="AI10" s="87"/>
      <c r="AJ10" s="88"/>
      <c r="AK10" s="89"/>
      <c r="AL10" s="89"/>
      <c r="AM10" s="89"/>
      <c r="AN10" s="89"/>
      <c r="AO10" s="81"/>
    </row>
    <row r="11" spans="1:41" ht="12" customHeight="1">
      <c r="A11" s="77"/>
      <c r="B11" s="275"/>
      <c r="C11" s="276"/>
      <c r="D11" s="277"/>
      <c r="E11" s="308"/>
      <c r="F11" s="309"/>
      <c r="G11" s="309"/>
      <c r="H11" s="309"/>
      <c r="I11" s="309"/>
      <c r="J11" s="309"/>
      <c r="K11" s="309"/>
      <c r="L11" s="309"/>
      <c r="M11" s="309"/>
      <c r="N11" s="310"/>
      <c r="O11" s="61"/>
      <c r="P11" s="61"/>
      <c r="Q11" s="272"/>
      <c r="R11" s="273"/>
      <c r="S11" s="273"/>
      <c r="T11" s="273"/>
      <c r="U11" s="274"/>
      <c r="V11" s="272"/>
      <c r="W11" s="273"/>
      <c r="X11" s="273"/>
      <c r="Y11" s="273"/>
      <c r="Z11" s="273"/>
      <c r="AA11" s="273"/>
      <c r="AB11" s="273"/>
      <c r="AC11" s="273"/>
      <c r="AD11" s="273"/>
      <c r="AE11" s="273"/>
      <c r="AF11" s="273"/>
      <c r="AG11" s="273"/>
      <c r="AH11" s="274"/>
      <c r="AI11" s="87"/>
      <c r="AJ11" s="88"/>
      <c r="AK11" s="89"/>
      <c r="AL11" s="89"/>
      <c r="AM11" s="89"/>
      <c r="AN11" s="89"/>
      <c r="AO11" s="81"/>
    </row>
    <row r="12" spans="1:41" ht="12" customHeight="1">
      <c r="A12" s="77"/>
      <c r="B12" s="269" t="s">
        <v>24</v>
      </c>
      <c r="C12" s="270"/>
      <c r="D12" s="271"/>
      <c r="E12" s="302"/>
      <c r="F12" s="303"/>
      <c r="G12" s="303"/>
      <c r="H12" s="303"/>
      <c r="I12" s="303"/>
      <c r="J12" s="303"/>
      <c r="K12" s="303"/>
      <c r="L12" s="303"/>
      <c r="M12" s="303"/>
      <c r="N12" s="304"/>
      <c r="O12" s="61"/>
      <c r="P12" s="61"/>
      <c r="Q12" s="275"/>
      <c r="R12" s="276"/>
      <c r="S12" s="276"/>
      <c r="T12" s="276"/>
      <c r="U12" s="277"/>
      <c r="V12" s="275"/>
      <c r="W12" s="276"/>
      <c r="X12" s="276"/>
      <c r="Y12" s="276"/>
      <c r="Z12" s="276"/>
      <c r="AA12" s="276"/>
      <c r="AB12" s="276"/>
      <c r="AC12" s="276"/>
      <c r="AD12" s="276"/>
      <c r="AE12" s="276"/>
      <c r="AF12" s="276"/>
      <c r="AG12" s="276"/>
      <c r="AH12" s="277"/>
      <c r="AI12" s="87"/>
      <c r="AJ12" s="88"/>
      <c r="AK12" s="89"/>
      <c r="AL12" s="89"/>
      <c r="AM12" s="89"/>
      <c r="AN12" s="89"/>
      <c r="AO12" s="81"/>
    </row>
    <row r="13" spans="1:41" ht="12" customHeight="1">
      <c r="A13" s="77"/>
      <c r="B13" s="272"/>
      <c r="C13" s="273"/>
      <c r="D13" s="274"/>
      <c r="E13" s="305"/>
      <c r="F13" s="306"/>
      <c r="G13" s="306"/>
      <c r="H13" s="306"/>
      <c r="I13" s="306"/>
      <c r="J13" s="306"/>
      <c r="K13" s="306"/>
      <c r="L13" s="306"/>
      <c r="M13" s="306"/>
      <c r="N13" s="307"/>
      <c r="O13" s="61"/>
      <c r="P13" s="61"/>
      <c r="Q13" s="278" t="s">
        <v>5</v>
      </c>
      <c r="R13" s="279"/>
      <c r="S13" s="279"/>
      <c r="T13" s="279"/>
      <c r="U13" s="280"/>
      <c r="V13" s="296">
        <f>'明細書１'!V13</f>
      </c>
      <c r="W13" s="297"/>
      <c r="X13" s="297"/>
      <c r="Y13" s="297"/>
      <c r="Z13" s="297"/>
      <c r="AA13" s="297"/>
      <c r="AB13" s="297"/>
      <c r="AC13" s="297"/>
      <c r="AD13" s="297"/>
      <c r="AE13" s="297"/>
      <c r="AF13" s="297"/>
      <c r="AG13" s="297"/>
      <c r="AH13" s="298"/>
      <c r="AI13" s="87"/>
      <c r="AJ13" s="88"/>
      <c r="AK13" s="89"/>
      <c r="AL13" s="89"/>
      <c r="AM13" s="89"/>
      <c r="AN13" s="89"/>
      <c r="AO13" s="81"/>
    </row>
    <row r="14" spans="1:41" ht="12" customHeight="1">
      <c r="A14" s="77"/>
      <c r="B14" s="275"/>
      <c r="C14" s="276"/>
      <c r="D14" s="277"/>
      <c r="E14" s="308"/>
      <c r="F14" s="309"/>
      <c r="G14" s="309"/>
      <c r="H14" s="309"/>
      <c r="I14" s="309"/>
      <c r="J14" s="309"/>
      <c r="K14" s="309"/>
      <c r="L14" s="309"/>
      <c r="M14" s="309"/>
      <c r="N14" s="310"/>
      <c r="O14" s="61"/>
      <c r="P14" s="61"/>
      <c r="Q14" s="281"/>
      <c r="R14" s="282"/>
      <c r="S14" s="282"/>
      <c r="T14" s="282"/>
      <c r="U14" s="283"/>
      <c r="V14" s="299"/>
      <c r="W14" s="300"/>
      <c r="X14" s="300"/>
      <c r="Y14" s="300"/>
      <c r="Z14" s="300"/>
      <c r="AA14" s="300"/>
      <c r="AB14" s="300"/>
      <c r="AC14" s="300"/>
      <c r="AD14" s="300"/>
      <c r="AE14" s="300"/>
      <c r="AF14" s="300"/>
      <c r="AG14" s="300"/>
      <c r="AH14" s="301"/>
      <c r="AI14" s="87"/>
      <c r="AJ14" s="88"/>
      <c r="AK14" s="89"/>
      <c r="AL14" s="89"/>
      <c r="AM14" s="89"/>
      <c r="AN14" s="89"/>
      <c r="AO14" s="81"/>
    </row>
    <row r="15" spans="1:41" ht="15.75" customHeight="1">
      <c r="A15" s="77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61"/>
      <c r="P15" s="61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90"/>
      <c r="AI15" s="73"/>
      <c r="AJ15" s="91"/>
      <c r="AK15" s="92"/>
      <c r="AL15" s="92"/>
      <c r="AM15" s="92"/>
      <c r="AN15" s="92"/>
      <c r="AO15" s="81"/>
    </row>
    <row r="16" spans="1:41" ht="19.5" customHeight="1">
      <c r="A16" s="77"/>
      <c r="B16" s="287" t="s">
        <v>31</v>
      </c>
      <c r="C16" s="93" t="s">
        <v>52</v>
      </c>
      <c r="D16" s="319" t="s">
        <v>53</v>
      </c>
      <c r="E16" s="264"/>
      <c r="F16" s="264"/>
      <c r="G16" s="264"/>
      <c r="H16" s="264"/>
      <c r="I16" s="264"/>
      <c r="J16" s="264"/>
      <c r="K16" s="264"/>
      <c r="L16" s="264"/>
      <c r="M16" s="264"/>
      <c r="N16" s="264"/>
      <c r="O16" s="264"/>
      <c r="P16" s="264"/>
      <c r="Q16" s="264"/>
      <c r="R16" s="265"/>
      <c r="S16" s="263" t="s">
        <v>22</v>
      </c>
      <c r="T16" s="264"/>
      <c r="U16" s="264"/>
      <c r="V16" s="265"/>
      <c r="W16" s="263" t="s">
        <v>38</v>
      </c>
      <c r="X16" s="264"/>
      <c r="Y16" s="264"/>
      <c r="Z16" s="265"/>
      <c r="AA16" s="263" t="s">
        <v>46</v>
      </c>
      <c r="AB16" s="264"/>
      <c r="AC16" s="264"/>
      <c r="AD16" s="264"/>
      <c r="AE16" s="265"/>
      <c r="AF16" s="263" t="s">
        <v>51</v>
      </c>
      <c r="AG16" s="264"/>
      <c r="AH16" s="265"/>
      <c r="AI16" s="94"/>
      <c r="AJ16" s="95"/>
      <c r="AK16" s="96"/>
      <c r="AL16" s="97"/>
      <c r="AM16" s="97"/>
      <c r="AN16" s="97"/>
      <c r="AO16" s="81"/>
    </row>
    <row r="17" spans="1:41" ht="24" customHeight="1">
      <c r="A17" s="77"/>
      <c r="B17" s="288"/>
      <c r="C17" s="49"/>
      <c r="D17" s="290">
        <f>IF(C17="","",VLOOKUP(C17,サービスコード!B:D,2,FALSE))</f>
      </c>
      <c r="E17" s="291"/>
      <c r="F17" s="291"/>
      <c r="G17" s="291"/>
      <c r="H17" s="291"/>
      <c r="I17" s="291"/>
      <c r="J17" s="291"/>
      <c r="K17" s="291"/>
      <c r="L17" s="291"/>
      <c r="M17" s="291"/>
      <c r="N17" s="291"/>
      <c r="O17" s="291"/>
      <c r="P17" s="291"/>
      <c r="Q17" s="291"/>
      <c r="R17" s="292"/>
      <c r="S17" s="293">
        <f>IF(C17="","",VLOOKUP(C17,サービスコード!B:D,3,FALSE))</f>
      </c>
      <c r="T17" s="294"/>
      <c r="U17" s="294"/>
      <c r="V17" s="295"/>
      <c r="W17" s="284"/>
      <c r="X17" s="285"/>
      <c r="Y17" s="285"/>
      <c r="Z17" s="286"/>
      <c r="AA17" s="311">
        <f>IF(C17="","",S17*W17)</f>
      </c>
      <c r="AB17" s="312"/>
      <c r="AC17" s="312"/>
      <c r="AD17" s="312"/>
      <c r="AE17" s="313"/>
      <c r="AF17" s="244"/>
      <c r="AG17" s="245"/>
      <c r="AH17" s="246"/>
      <c r="AI17" s="125">
        <f aca="true" t="shared" si="0" ref="AI17:AI30">IF(COUNTIF(C$17:C$30,C17)&gt;1,"★同じサービスコードは一行にまとめてください。","")</f>
      </c>
      <c r="AJ17" s="88"/>
      <c r="AK17" s="89"/>
      <c r="AL17" s="89"/>
      <c r="AM17" s="89"/>
      <c r="AN17" s="89"/>
      <c r="AO17" s="81"/>
    </row>
    <row r="18" spans="1:41" ht="24" customHeight="1">
      <c r="A18" s="77"/>
      <c r="B18" s="288"/>
      <c r="C18" s="49"/>
      <c r="D18" s="290">
        <f>IF(C18="","",VLOOKUP(C18,サービスコード!B:D,2,FALSE))</f>
      </c>
      <c r="E18" s="291"/>
      <c r="F18" s="291"/>
      <c r="G18" s="291"/>
      <c r="H18" s="291"/>
      <c r="I18" s="291"/>
      <c r="J18" s="291"/>
      <c r="K18" s="291"/>
      <c r="L18" s="291"/>
      <c r="M18" s="291"/>
      <c r="N18" s="291"/>
      <c r="O18" s="291"/>
      <c r="P18" s="291"/>
      <c r="Q18" s="291"/>
      <c r="R18" s="292"/>
      <c r="S18" s="293">
        <f>IF(C18="","",VLOOKUP(C18,サービスコード!B:D,3,FALSE))</f>
      </c>
      <c r="T18" s="294"/>
      <c r="U18" s="294"/>
      <c r="V18" s="295"/>
      <c r="W18" s="284"/>
      <c r="X18" s="285"/>
      <c r="Y18" s="285"/>
      <c r="Z18" s="286"/>
      <c r="AA18" s="311">
        <f aca="true" t="shared" si="1" ref="AA18:AA30">IF(C18="","",S18*W18)</f>
      </c>
      <c r="AB18" s="312"/>
      <c r="AC18" s="312"/>
      <c r="AD18" s="312"/>
      <c r="AE18" s="313"/>
      <c r="AF18" s="244"/>
      <c r="AG18" s="245"/>
      <c r="AH18" s="246"/>
      <c r="AI18" s="125">
        <f t="shared" si="0"/>
      </c>
      <c r="AJ18" s="99"/>
      <c r="AK18" s="100"/>
      <c r="AL18" s="100"/>
      <c r="AM18" s="100"/>
      <c r="AN18" s="100"/>
      <c r="AO18" s="81"/>
    </row>
    <row r="19" spans="1:41" ht="24" customHeight="1">
      <c r="A19" s="77"/>
      <c r="B19" s="288"/>
      <c r="C19" s="49"/>
      <c r="D19" s="290">
        <f>IF(C19="","",VLOOKUP(C19,サービスコード!B:D,2,FALSE))</f>
      </c>
      <c r="E19" s="291"/>
      <c r="F19" s="291"/>
      <c r="G19" s="291"/>
      <c r="H19" s="291"/>
      <c r="I19" s="291"/>
      <c r="J19" s="291"/>
      <c r="K19" s="291"/>
      <c r="L19" s="291"/>
      <c r="M19" s="291"/>
      <c r="N19" s="291"/>
      <c r="O19" s="291"/>
      <c r="P19" s="291"/>
      <c r="Q19" s="291"/>
      <c r="R19" s="292"/>
      <c r="S19" s="293">
        <f>IF(C19="","",VLOOKUP(C19,サービスコード!B:D,3,FALSE))</f>
      </c>
      <c r="T19" s="294"/>
      <c r="U19" s="294"/>
      <c r="V19" s="295"/>
      <c r="W19" s="284"/>
      <c r="X19" s="285"/>
      <c r="Y19" s="285"/>
      <c r="Z19" s="286"/>
      <c r="AA19" s="311">
        <f t="shared" si="1"/>
      </c>
      <c r="AB19" s="312"/>
      <c r="AC19" s="312"/>
      <c r="AD19" s="312"/>
      <c r="AE19" s="313"/>
      <c r="AF19" s="244"/>
      <c r="AG19" s="245"/>
      <c r="AH19" s="246"/>
      <c r="AI19" s="125">
        <f t="shared" si="0"/>
      </c>
      <c r="AJ19" s="99"/>
      <c r="AK19" s="100"/>
      <c r="AL19" s="100"/>
      <c r="AM19" s="100"/>
      <c r="AN19" s="100"/>
      <c r="AO19" s="81"/>
    </row>
    <row r="20" spans="1:41" ht="24" customHeight="1">
      <c r="A20" s="77"/>
      <c r="B20" s="288"/>
      <c r="C20" s="49"/>
      <c r="D20" s="290">
        <f>IF(C20="","",VLOOKUP(C20,サービスコード!B:D,2,FALSE))</f>
      </c>
      <c r="E20" s="291"/>
      <c r="F20" s="291"/>
      <c r="G20" s="291"/>
      <c r="H20" s="291"/>
      <c r="I20" s="291"/>
      <c r="J20" s="291"/>
      <c r="K20" s="291"/>
      <c r="L20" s="291"/>
      <c r="M20" s="291"/>
      <c r="N20" s="291"/>
      <c r="O20" s="291"/>
      <c r="P20" s="291"/>
      <c r="Q20" s="291"/>
      <c r="R20" s="292"/>
      <c r="S20" s="293">
        <f>IF(C20="","",VLOOKUP(C20,サービスコード!B:D,3,FALSE))</f>
      </c>
      <c r="T20" s="294"/>
      <c r="U20" s="294"/>
      <c r="V20" s="295"/>
      <c r="W20" s="284"/>
      <c r="X20" s="285"/>
      <c r="Y20" s="285"/>
      <c r="Z20" s="286"/>
      <c r="AA20" s="311">
        <f t="shared" si="1"/>
      </c>
      <c r="AB20" s="312"/>
      <c r="AC20" s="312"/>
      <c r="AD20" s="312"/>
      <c r="AE20" s="313"/>
      <c r="AF20" s="244"/>
      <c r="AG20" s="245"/>
      <c r="AH20" s="246"/>
      <c r="AI20" s="125">
        <f t="shared" si="0"/>
      </c>
      <c r="AJ20" s="99"/>
      <c r="AK20" s="100"/>
      <c r="AL20" s="100"/>
      <c r="AM20" s="100"/>
      <c r="AN20" s="100"/>
      <c r="AO20" s="81"/>
    </row>
    <row r="21" spans="1:41" ht="24" customHeight="1">
      <c r="A21" s="77"/>
      <c r="B21" s="288"/>
      <c r="C21" s="49"/>
      <c r="D21" s="290">
        <f>IF(C21="","",VLOOKUP(C21,サービスコード!B:D,2,FALSE))</f>
      </c>
      <c r="E21" s="291"/>
      <c r="F21" s="291"/>
      <c r="G21" s="291"/>
      <c r="H21" s="291"/>
      <c r="I21" s="291"/>
      <c r="J21" s="291"/>
      <c r="K21" s="291"/>
      <c r="L21" s="291"/>
      <c r="M21" s="291"/>
      <c r="N21" s="291"/>
      <c r="O21" s="291"/>
      <c r="P21" s="291"/>
      <c r="Q21" s="291"/>
      <c r="R21" s="292"/>
      <c r="S21" s="293">
        <f>IF(C21="","",VLOOKUP(C21,サービスコード!B:D,3,FALSE))</f>
      </c>
      <c r="T21" s="294"/>
      <c r="U21" s="294"/>
      <c r="V21" s="295"/>
      <c r="W21" s="284"/>
      <c r="X21" s="285"/>
      <c r="Y21" s="285"/>
      <c r="Z21" s="286"/>
      <c r="AA21" s="311">
        <f t="shared" si="1"/>
      </c>
      <c r="AB21" s="312"/>
      <c r="AC21" s="312"/>
      <c r="AD21" s="312"/>
      <c r="AE21" s="313"/>
      <c r="AF21" s="244"/>
      <c r="AG21" s="245"/>
      <c r="AH21" s="246"/>
      <c r="AI21" s="125">
        <f t="shared" si="0"/>
      </c>
      <c r="AJ21" s="99"/>
      <c r="AK21" s="100"/>
      <c r="AL21" s="100"/>
      <c r="AM21" s="100"/>
      <c r="AN21" s="100"/>
      <c r="AO21" s="81"/>
    </row>
    <row r="22" spans="1:41" ht="24" customHeight="1">
      <c r="A22" s="77"/>
      <c r="B22" s="288"/>
      <c r="C22" s="49"/>
      <c r="D22" s="290">
        <f>IF(C22="","",VLOOKUP(C22,サービスコード!B:D,2,FALSE))</f>
      </c>
      <c r="E22" s="291"/>
      <c r="F22" s="291"/>
      <c r="G22" s="291"/>
      <c r="H22" s="291"/>
      <c r="I22" s="291"/>
      <c r="J22" s="291"/>
      <c r="K22" s="291"/>
      <c r="L22" s="291"/>
      <c r="M22" s="291"/>
      <c r="N22" s="291"/>
      <c r="O22" s="291"/>
      <c r="P22" s="291"/>
      <c r="Q22" s="291"/>
      <c r="R22" s="292"/>
      <c r="S22" s="293">
        <f>IF(C22="","",VLOOKUP(C22,サービスコード!B:D,3,FALSE))</f>
      </c>
      <c r="T22" s="294"/>
      <c r="U22" s="294"/>
      <c r="V22" s="295"/>
      <c r="W22" s="284"/>
      <c r="X22" s="285"/>
      <c r="Y22" s="285"/>
      <c r="Z22" s="286"/>
      <c r="AA22" s="311">
        <f t="shared" si="1"/>
      </c>
      <c r="AB22" s="312"/>
      <c r="AC22" s="312"/>
      <c r="AD22" s="312"/>
      <c r="AE22" s="313"/>
      <c r="AF22" s="244"/>
      <c r="AG22" s="245"/>
      <c r="AH22" s="246"/>
      <c r="AI22" s="125">
        <f t="shared" si="0"/>
      </c>
      <c r="AJ22" s="99"/>
      <c r="AK22" s="100"/>
      <c r="AL22" s="100"/>
      <c r="AM22" s="100"/>
      <c r="AN22" s="100"/>
      <c r="AO22" s="81"/>
    </row>
    <row r="23" spans="1:41" ht="24" customHeight="1">
      <c r="A23" s="77"/>
      <c r="B23" s="288"/>
      <c r="C23" s="49"/>
      <c r="D23" s="290">
        <f>IF(C23="","",VLOOKUP(C23,サービスコード!B:D,2,FALSE))</f>
      </c>
      <c r="E23" s="291"/>
      <c r="F23" s="291"/>
      <c r="G23" s="291"/>
      <c r="H23" s="291"/>
      <c r="I23" s="291"/>
      <c r="J23" s="291"/>
      <c r="K23" s="291"/>
      <c r="L23" s="291"/>
      <c r="M23" s="291"/>
      <c r="N23" s="291"/>
      <c r="O23" s="291"/>
      <c r="P23" s="291"/>
      <c r="Q23" s="291"/>
      <c r="R23" s="292"/>
      <c r="S23" s="293">
        <f>IF(C23="","",VLOOKUP(C23,サービスコード!B:D,3,FALSE))</f>
      </c>
      <c r="T23" s="294"/>
      <c r="U23" s="294"/>
      <c r="V23" s="295"/>
      <c r="W23" s="284"/>
      <c r="X23" s="285"/>
      <c r="Y23" s="285"/>
      <c r="Z23" s="286"/>
      <c r="AA23" s="311">
        <f t="shared" si="1"/>
      </c>
      <c r="AB23" s="312"/>
      <c r="AC23" s="312"/>
      <c r="AD23" s="312"/>
      <c r="AE23" s="313"/>
      <c r="AF23" s="244"/>
      <c r="AG23" s="245"/>
      <c r="AH23" s="246"/>
      <c r="AI23" s="125">
        <f t="shared" si="0"/>
      </c>
      <c r="AJ23" s="99"/>
      <c r="AK23" s="100"/>
      <c r="AL23" s="100"/>
      <c r="AM23" s="100"/>
      <c r="AN23" s="100"/>
      <c r="AO23" s="81"/>
    </row>
    <row r="24" spans="1:41" ht="24" customHeight="1">
      <c r="A24" s="77"/>
      <c r="B24" s="288"/>
      <c r="C24" s="49"/>
      <c r="D24" s="290">
        <f>IF(C24="","",VLOOKUP(C24,サービスコード!B:D,2,FALSE))</f>
      </c>
      <c r="E24" s="291"/>
      <c r="F24" s="291"/>
      <c r="G24" s="291"/>
      <c r="H24" s="291"/>
      <c r="I24" s="291"/>
      <c r="J24" s="291"/>
      <c r="K24" s="291"/>
      <c r="L24" s="291"/>
      <c r="M24" s="291"/>
      <c r="N24" s="291"/>
      <c r="O24" s="291"/>
      <c r="P24" s="291"/>
      <c r="Q24" s="291"/>
      <c r="R24" s="292"/>
      <c r="S24" s="293">
        <f>IF(C24="","",VLOOKUP(C24,サービスコード!B:D,3,FALSE))</f>
      </c>
      <c r="T24" s="294"/>
      <c r="U24" s="294"/>
      <c r="V24" s="295"/>
      <c r="W24" s="284"/>
      <c r="X24" s="285"/>
      <c r="Y24" s="285"/>
      <c r="Z24" s="286"/>
      <c r="AA24" s="311">
        <f t="shared" si="1"/>
      </c>
      <c r="AB24" s="312"/>
      <c r="AC24" s="312"/>
      <c r="AD24" s="312"/>
      <c r="AE24" s="313"/>
      <c r="AF24" s="244"/>
      <c r="AG24" s="245"/>
      <c r="AH24" s="246"/>
      <c r="AI24" s="125">
        <f t="shared" si="0"/>
      </c>
      <c r="AJ24" s="99"/>
      <c r="AK24" s="100"/>
      <c r="AL24" s="100"/>
      <c r="AM24" s="100"/>
      <c r="AN24" s="100"/>
      <c r="AO24" s="81"/>
    </row>
    <row r="25" spans="1:41" ht="24" customHeight="1">
      <c r="A25" s="77"/>
      <c r="B25" s="288"/>
      <c r="C25" s="49"/>
      <c r="D25" s="290">
        <f>IF(C25="","",VLOOKUP(C25,サービスコード!B:D,2,FALSE))</f>
      </c>
      <c r="E25" s="291"/>
      <c r="F25" s="291"/>
      <c r="G25" s="291"/>
      <c r="H25" s="291"/>
      <c r="I25" s="291"/>
      <c r="J25" s="291"/>
      <c r="K25" s="291"/>
      <c r="L25" s="291"/>
      <c r="M25" s="291"/>
      <c r="N25" s="291"/>
      <c r="O25" s="291"/>
      <c r="P25" s="291"/>
      <c r="Q25" s="291"/>
      <c r="R25" s="292"/>
      <c r="S25" s="293">
        <f>IF(C25="","",VLOOKUP(C25,サービスコード!B:D,3,FALSE))</f>
      </c>
      <c r="T25" s="294"/>
      <c r="U25" s="294"/>
      <c r="V25" s="295"/>
      <c r="W25" s="284"/>
      <c r="X25" s="285"/>
      <c r="Y25" s="285"/>
      <c r="Z25" s="286"/>
      <c r="AA25" s="311">
        <f t="shared" si="1"/>
      </c>
      <c r="AB25" s="312"/>
      <c r="AC25" s="312"/>
      <c r="AD25" s="312"/>
      <c r="AE25" s="313"/>
      <c r="AF25" s="244"/>
      <c r="AG25" s="245"/>
      <c r="AH25" s="246"/>
      <c r="AI25" s="125">
        <f t="shared" si="0"/>
      </c>
      <c r="AJ25" s="99"/>
      <c r="AK25" s="100"/>
      <c r="AL25" s="100"/>
      <c r="AM25" s="100"/>
      <c r="AN25" s="100"/>
      <c r="AO25" s="81"/>
    </row>
    <row r="26" spans="1:41" ht="24" customHeight="1">
      <c r="A26" s="77"/>
      <c r="B26" s="288"/>
      <c r="C26" s="49"/>
      <c r="D26" s="290">
        <f>IF(C26="","",VLOOKUP(C26,サービスコード!B:D,2,FALSE))</f>
      </c>
      <c r="E26" s="291"/>
      <c r="F26" s="291"/>
      <c r="G26" s="291"/>
      <c r="H26" s="291"/>
      <c r="I26" s="291"/>
      <c r="J26" s="291"/>
      <c r="K26" s="291"/>
      <c r="L26" s="291"/>
      <c r="M26" s="291"/>
      <c r="N26" s="291"/>
      <c r="O26" s="291"/>
      <c r="P26" s="291"/>
      <c r="Q26" s="291"/>
      <c r="R26" s="292"/>
      <c r="S26" s="293">
        <f>IF(C26="","",VLOOKUP(C26,サービスコード!B:D,3,FALSE))</f>
      </c>
      <c r="T26" s="294"/>
      <c r="U26" s="294"/>
      <c r="V26" s="295"/>
      <c r="W26" s="284"/>
      <c r="X26" s="285"/>
      <c r="Y26" s="285"/>
      <c r="Z26" s="286"/>
      <c r="AA26" s="311">
        <f t="shared" si="1"/>
      </c>
      <c r="AB26" s="312"/>
      <c r="AC26" s="312"/>
      <c r="AD26" s="312"/>
      <c r="AE26" s="313"/>
      <c r="AF26" s="244"/>
      <c r="AG26" s="245"/>
      <c r="AH26" s="246"/>
      <c r="AI26" s="125">
        <f t="shared" si="0"/>
      </c>
      <c r="AJ26" s="99"/>
      <c r="AK26" s="100"/>
      <c r="AL26" s="100"/>
      <c r="AM26" s="100"/>
      <c r="AN26" s="100"/>
      <c r="AO26" s="81"/>
    </row>
    <row r="27" spans="1:41" ht="24" customHeight="1">
      <c r="A27" s="77"/>
      <c r="B27" s="288"/>
      <c r="C27" s="49"/>
      <c r="D27" s="290">
        <f>IF(C27="","",VLOOKUP(C27,サービスコード!B:D,2,FALSE))</f>
      </c>
      <c r="E27" s="291"/>
      <c r="F27" s="291"/>
      <c r="G27" s="291"/>
      <c r="H27" s="291"/>
      <c r="I27" s="291"/>
      <c r="J27" s="291"/>
      <c r="K27" s="291"/>
      <c r="L27" s="291"/>
      <c r="M27" s="291"/>
      <c r="N27" s="291"/>
      <c r="O27" s="291"/>
      <c r="P27" s="291"/>
      <c r="Q27" s="291"/>
      <c r="R27" s="292"/>
      <c r="S27" s="293">
        <f>IF(C27="","",VLOOKUP(C27,サービスコード!B:D,3,FALSE))</f>
      </c>
      <c r="T27" s="294"/>
      <c r="U27" s="294"/>
      <c r="V27" s="295"/>
      <c r="W27" s="284"/>
      <c r="X27" s="285"/>
      <c r="Y27" s="285"/>
      <c r="Z27" s="286"/>
      <c r="AA27" s="311">
        <f t="shared" si="1"/>
      </c>
      <c r="AB27" s="312"/>
      <c r="AC27" s="312"/>
      <c r="AD27" s="312"/>
      <c r="AE27" s="313"/>
      <c r="AF27" s="244"/>
      <c r="AG27" s="245"/>
      <c r="AH27" s="246"/>
      <c r="AI27" s="125">
        <f t="shared" si="0"/>
      </c>
      <c r="AJ27" s="99"/>
      <c r="AK27" s="100"/>
      <c r="AL27" s="100"/>
      <c r="AM27" s="100"/>
      <c r="AN27" s="100"/>
      <c r="AO27" s="81"/>
    </row>
    <row r="28" spans="1:41" ht="24" customHeight="1">
      <c r="A28" s="77"/>
      <c r="B28" s="288"/>
      <c r="C28" s="49"/>
      <c r="D28" s="290">
        <f>IF(C28="","",VLOOKUP(C28,サービスコード!B:D,2,FALSE))</f>
      </c>
      <c r="E28" s="291"/>
      <c r="F28" s="291"/>
      <c r="G28" s="291"/>
      <c r="H28" s="291"/>
      <c r="I28" s="291"/>
      <c r="J28" s="291"/>
      <c r="K28" s="291"/>
      <c r="L28" s="291"/>
      <c r="M28" s="291"/>
      <c r="N28" s="291"/>
      <c r="O28" s="291"/>
      <c r="P28" s="291"/>
      <c r="Q28" s="291"/>
      <c r="R28" s="292"/>
      <c r="S28" s="293">
        <f>IF(C28="","",VLOOKUP(C28,サービスコード!B:D,3,FALSE))</f>
      </c>
      <c r="T28" s="294"/>
      <c r="U28" s="294"/>
      <c r="V28" s="295"/>
      <c r="W28" s="284"/>
      <c r="X28" s="285"/>
      <c r="Y28" s="285"/>
      <c r="Z28" s="286"/>
      <c r="AA28" s="311">
        <f t="shared" si="1"/>
      </c>
      <c r="AB28" s="312"/>
      <c r="AC28" s="312"/>
      <c r="AD28" s="312"/>
      <c r="AE28" s="313"/>
      <c r="AF28" s="244"/>
      <c r="AG28" s="245"/>
      <c r="AH28" s="246"/>
      <c r="AI28" s="125">
        <f t="shared" si="0"/>
      </c>
      <c r="AJ28" s="99"/>
      <c r="AK28" s="100"/>
      <c r="AL28" s="100"/>
      <c r="AM28" s="100"/>
      <c r="AN28" s="100"/>
      <c r="AO28" s="81"/>
    </row>
    <row r="29" spans="1:41" ht="24" customHeight="1">
      <c r="A29" s="77"/>
      <c r="B29" s="288"/>
      <c r="C29" s="49"/>
      <c r="D29" s="290">
        <f>IF(C29="","",VLOOKUP(C29,サービスコード!B:D,2,FALSE))</f>
      </c>
      <c r="E29" s="291"/>
      <c r="F29" s="291"/>
      <c r="G29" s="291"/>
      <c r="H29" s="291"/>
      <c r="I29" s="291"/>
      <c r="J29" s="291"/>
      <c r="K29" s="291"/>
      <c r="L29" s="291"/>
      <c r="M29" s="291"/>
      <c r="N29" s="291"/>
      <c r="O29" s="291"/>
      <c r="P29" s="291"/>
      <c r="Q29" s="291"/>
      <c r="R29" s="292"/>
      <c r="S29" s="293">
        <f>IF(C29="","",VLOOKUP(C29,サービスコード!B:D,3,FALSE))</f>
      </c>
      <c r="T29" s="294"/>
      <c r="U29" s="294"/>
      <c r="V29" s="295"/>
      <c r="W29" s="284"/>
      <c r="X29" s="285"/>
      <c r="Y29" s="285"/>
      <c r="Z29" s="286"/>
      <c r="AA29" s="311">
        <f t="shared" si="1"/>
      </c>
      <c r="AB29" s="312"/>
      <c r="AC29" s="312"/>
      <c r="AD29" s="312"/>
      <c r="AE29" s="313"/>
      <c r="AF29" s="244"/>
      <c r="AG29" s="245"/>
      <c r="AH29" s="246"/>
      <c r="AI29" s="125">
        <f t="shared" si="0"/>
      </c>
      <c r="AJ29" s="99"/>
      <c r="AK29" s="100"/>
      <c r="AL29" s="100"/>
      <c r="AM29" s="100"/>
      <c r="AN29" s="100"/>
      <c r="AO29" s="81"/>
    </row>
    <row r="30" spans="1:41" ht="24" customHeight="1" thickBot="1">
      <c r="A30" s="77"/>
      <c r="B30" s="288"/>
      <c r="C30" s="49"/>
      <c r="D30" s="290">
        <f>IF(C30="","",VLOOKUP(C30,サービスコード!B:D,2,FALSE))</f>
      </c>
      <c r="E30" s="291"/>
      <c r="F30" s="291"/>
      <c r="G30" s="291"/>
      <c r="H30" s="291"/>
      <c r="I30" s="291"/>
      <c r="J30" s="291"/>
      <c r="K30" s="291"/>
      <c r="L30" s="291"/>
      <c r="M30" s="291"/>
      <c r="N30" s="291"/>
      <c r="O30" s="291"/>
      <c r="P30" s="291"/>
      <c r="Q30" s="291"/>
      <c r="R30" s="292"/>
      <c r="S30" s="293">
        <f>IF(C30="","",VLOOKUP(C30,サービスコード!B:D,3,FALSE))</f>
      </c>
      <c r="T30" s="294"/>
      <c r="U30" s="294"/>
      <c r="V30" s="295"/>
      <c r="W30" s="284"/>
      <c r="X30" s="285"/>
      <c r="Y30" s="285"/>
      <c r="Z30" s="286"/>
      <c r="AA30" s="311">
        <f t="shared" si="1"/>
      </c>
      <c r="AB30" s="312"/>
      <c r="AC30" s="312"/>
      <c r="AD30" s="312"/>
      <c r="AE30" s="313"/>
      <c r="AF30" s="247"/>
      <c r="AG30" s="248"/>
      <c r="AH30" s="249"/>
      <c r="AI30" s="125">
        <f t="shared" si="0"/>
      </c>
      <c r="AJ30" s="99"/>
      <c r="AK30" s="100"/>
      <c r="AL30" s="100"/>
      <c r="AM30" s="100"/>
      <c r="AN30" s="100"/>
      <c r="AO30" s="81"/>
    </row>
    <row r="31" spans="1:41" ht="26.25" customHeight="1" thickTop="1">
      <c r="A31" s="68"/>
      <c r="B31" s="289"/>
      <c r="C31" s="316" t="s">
        <v>55</v>
      </c>
      <c r="D31" s="317"/>
      <c r="E31" s="317"/>
      <c r="F31" s="317"/>
      <c r="G31" s="317"/>
      <c r="H31" s="317"/>
      <c r="I31" s="317"/>
      <c r="J31" s="317"/>
      <c r="K31" s="317"/>
      <c r="L31" s="317"/>
      <c r="M31" s="317"/>
      <c r="N31" s="317"/>
      <c r="O31" s="317"/>
      <c r="P31" s="317"/>
      <c r="Q31" s="317"/>
      <c r="R31" s="317"/>
      <c r="S31" s="317"/>
      <c r="T31" s="317"/>
      <c r="U31" s="317"/>
      <c r="V31" s="317"/>
      <c r="W31" s="317"/>
      <c r="X31" s="317"/>
      <c r="Y31" s="317"/>
      <c r="Z31" s="318"/>
      <c r="AA31" s="126" t="s">
        <v>32</v>
      </c>
      <c r="AB31" s="323">
        <f>SUM(AA17:AE30)</f>
        <v>0</v>
      </c>
      <c r="AC31" s="323"/>
      <c r="AD31" s="323"/>
      <c r="AE31" s="324"/>
      <c r="AF31" s="46"/>
      <c r="AG31" s="47"/>
      <c r="AH31" s="48"/>
      <c r="AI31" s="101"/>
      <c r="AJ31" s="99"/>
      <c r="AK31" s="100"/>
      <c r="AL31" s="102"/>
      <c r="AM31" s="102"/>
      <c r="AN31" s="102"/>
      <c r="AO31" s="81"/>
    </row>
    <row r="32" spans="1:41" ht="11.25" customHeight="1">
      <c r="A32" s="68"/>
      <c r="B32" s="103"/>
      <c r="C32" s="85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85"/>
      <c r="Z32" s="21"/>
      <c r="AA32" s="34"/>
      <c r="AB32" s="34"/>
      <c r="AC32" s="34"/>
      <c r="AD32" s="34"/>
      <c r="AE32" s="104"/>
      <c r="AF32" s="105"/>
      <c r="AG32" s="105"/>
      <c r="AH32" s="105"/>
      <c r="AI32" s="101"/>
      <c r="AJ32" s="99"/>
      <c r="AK32" s="100"/>
      <c r="AL32" s="102"/>
      <c r="AM32" s="102"/>
      <c r="AN32" s="102"/>
      <c r="AO32" s="81"/>
    </row>
    <row r="33" spans="1:41" ht="11.25" customHeight="1">
      <c r="A33" s="68"/>
      <c r="B33" s="79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9"/>
      <c r="AI33" s="106"/>
      <c r="AJ33" s="107"/>
      <c r="AK33" s="79"/>
      <c r="AL33" s="108"/>
      <c r="AM33" s="108"/>
      <c r="AN33" s="108"/>
      <c r="AO33" s="81"/>
    </row>
    <row r="34" spans="1:41" ht="19.5" customHeight="1">
      <c r="A34" s="68"/>
      <c r="B34" s="320"/>
      <c r="C34" s="61"/>
      <c r="D34" s="326" t="s">
        <v>54</v>
      </c>
      <c r="E34" s="326"/>
      <c r="F34" s="326"/>
      <c r="G34" s="326"/>
      <c r="H34" s="326"/>
      <c r="I34" s="326"/>
      <c r="J34" s="326"/>
      <c r="K34" s="326"/>
      <c r="L34" s="326"/>
      <c r="M34" s="326"/>
      <c r="N34" s="326"/>
      <c r="O34" s="326"/>
      <c r="P34" s="326"/>
      <c r="Q34" s="326"/>
      <c r="R34" s="326"/>
      <c r="S34" s="326"/>
      <c r="T34" s="326"/>
      <c r="U34" s="326"/>
      <c r="V34" s="326"/>
      <c r="W34" s="326"/>
      <c r="X34" s="326"/>
      <c r="Y34" s="326"/>
      <c r="Z34" s="263" t="s">
        <v>4</v>
      </c>
      <c r="AA34" s="322"/>
      <c r="AB34" s="322"/>
      <c r="AC34" s="322"/>
      <c r="AD34" s="322"/>
      <c r="AE34" s="262"/>
      <c r="AF34" s="263" t="s">
        <v>51</v>
      </c>
      <c r="AG34" s="264"/>
      <c r="AH34" s="265"/>
      <c r="AI34" s="83"/>
      <c r="AJ34" s="109"/>
      <c r="AK34" s="110"/>
      <c r="AL34" s="111"/>
      <c r="AM34" s="111"/>
      <c r="AN34" s="111"/>
      <c r="AO34" s="81"/>
    </row>
    <row r="35" spans="1:41" ht="26.25" customHeight="1">
      <c r="A35" s="68"/>
      <c r="B35" s="321"/>
      <c r="C35" s="61"/>
      <c r="D35" s="327" t="s">
        <v>240</v>
      </c>
      <c r="E35" s="328"/>
      <c r="F35" s="328"/>
      <c r="G35" s="328"/>
      <c r="H35" s="328"/>
      <c r="I35" s="328"/>
      <c r="J35" s="325">
        <v>0</v>
      </c>
      <c r="K35" s="325"/>
      <c r="L35" s="325"/>
      <c r="M35" s="128" t="s">
        <v>256</v>
      </c>
      <c r="N35" s="122"/>
      <c r="O35" s="128"/>
      <c r="P35" s="129"/>
      <c r="Q35" s="128"/>
      <c r="R35" s="329" t="s">
        <v>257</v>
      </c>
      <c r="S35" s="329"/>
      <c r="T35" s="329"/>
      <c r="U35" s="329"/>
      <c r="V35" s="329"/>
      <c r="W35" s="329"/>
      <c r="X35" s="329"/>
      <c r="Y35" s="330"/>
      <c r="Z35" s="127" t="s">
        <v>40</v>
      </c>
      <c r="AA35" s="338">
        <f>ROUNDUP(AB31*J35%,0)</f>
        <v>0</v>
      </c>
      <c r="AB35" s="338"/>
      <c r="AC35" s="338"/>
      <c r="AD35" s="338"/>
      <c r="AE35" s="339"/>
      <c r="AF35" s="113"/>
      <c r="AG35" s="112"/>
      <c r="AH35" s="114"/>
      <c r="AI35" s="98"/>
      <c r="AJ35" s="99"/>
      <c r="AK35" s="100"/>
      <c r="AL35" s="102"/>
      <c r="AM35" s="102"/>
      <c r="AN35" s="102"/>
      <c r="AO35" s="81"/>
    </row>
    <row r="36" spans="1:42" ht="18.75" customHeight="1">
      <c r="A36" s="6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80"/>
      <c r="AJ36" s="77"/>
      <c r="AK36" s="78"/>
      <c r="AL36" s="81"/>
      <c r="AM36" s="81"/>
      <c r="AN36" s="81"/>
      <c r="AO36" s="63"/>
      <c r="AP36" s="64" t="s">
        <v>237</v>
      </c>
    </row>
    <row r="37" spans="1:42" ht="26.25" customHeight="1">
      <c r="A37" s="68"/>
      <c r="B37" s="115"/>
      <c r="C37" s="115"/>
      <c r="D37" s="116"/>
      <c r="E37" s="117"/>
      <c r="F37" s="117"/>
      <c r="G37" s="117"/>
      <c r="H37" s="117"/>
      <c r="I37" s="117"/>
      <c r="J37" s="117"/>
      <c r="K37" s="116" t="s">
        <v>45</v>
      </c>
      <c r="L37" s="117"/>
      <c r="M37" s="117"/>
      <c r="N37" s="117"/>
      <c r="O37" s="117"/>
      <c r="P37" s="117"/>
      <c r="Q37" s="117"/>
      <c r="R37" s="118"/>
      <c r="S37" s="117"/>
      <c r="T37" s="117"/>
      <c r="U37" s="117"/>
      <c r="V37" s="117"/>
      <c r="W37" s="117"/>
      <c r="X37" s="118"/>
      <c r="Y37" s="50"/>
      <c r="Z37" s="311">
        <f>AB31-AA35</f>
        <v>0</v>
      </c>
      <c r="AA37" s="312"/>
      <c r="AB37" s="312"/>
      <c r="AC37" s="312"/>
      <c r="AD37" s="312"/>
      <c r="AE37" s="312"/>
      <c r="AF37" s="314" t="s">
        <v>0</v>
      </c>
      <c r="AG37" s="314"/>
      <c r="AH37" s="315"/>
      <c r="AI37" s="80"/>
      <c r="AJ37" s="77"/>
      <c r="AK37" s="78"/>
      <c r="AL37" s="81"/>
      <c r="AM37" s="81"/>
      <c r="AN37" s="81"/>
      <c r="AO37" s="63"/>
      <c r="AP37" s="119">
        <f>IF(Z37&gt;0,1,0)</f>
        <v>0</v>
      </c>
    </row>
    <row r="38" spans="1:41" ht="11.25" customHeight="1">
      <c r="A38" s="68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120"/>
      <c r="AJ38" s="68"/>
      <c r="AK38" s="61"/>
      <c r="AL38" s="63"/>
      <c r="AM38" s="63"/>
      <c r="AN38" s="63"/>
      <c r="AO38" s="63"/>
    </row>
    <row r="39" spans="1:41" ht="11.25" customHeight="1">
      <c r="A39" s="68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120"/>
      <c r="AJ39" s="68"/>
      <c r="AK39" s="61"/>
      <c r="AL39" s="63"/>
      <c r="AM39" s="63"/>
      <c r="AN39" s="63"/>
      <c r="AO39" s="63"/>
    </row>
    <row r="40" spans="1:42" ht="18.75" customHeight="1">
      <c r="A40" s="68"/>
      <c r="B40" s="61"/>
      <c r="C40" s="61"/>
      <c r="D40" s="85"/>
      <c r="E40" s="85"/>
      <c r="F40" s="85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331">
        <f>'請求書'!X13</f>
        <v>0</v>
      </c>
      <c r="T40" s="332"/>
      <c r="U40" s="332"/>
      <c r="V40" s="332"/>
      <c r="W40" s="332"/>
      <c r="X40" s="333"/>
      <c r="Y40" s="331" t="s">
        <v>2</v>
      </c>
      <c r="Z40" s="332"/>
      <c r="AA40" s="333"/>
      <c r="AB40" s="334"/>
      <c r="AC40" s="335"/>
      <c r="AD40" s="335"/>
      <c r="AE40" s="336"/>
      <c r="AF40" s="337" t="s">
        <v>3</v>
      </c>
      <c r="AG40" s="337"/>
      <c r="AH40" s="337"/>
      <c r="AI40" s="120"/>
      <c r="AJ40" s="68"/>
      <c r="AK40" s="61"/>
      <c r="AL40" s="63"/>
      <c r="AM40" s="63"/>
      <c r="AN40" s="81"/>
      <c r="AO40" s="81"/>
      <c r="AP40" s="81"/>
    </row>
    <row r="41" spans="1:41" ht="11.25" customHeight="1">
      <c r="A41" s="68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120"/>
      <c r="AJ41" s="68"/>
      <c r="AK41" s="61"/>
      <c r="AL41" s="63"/>
      <c r="AM41" s="63"/>
      <c r="AN41" s="63"/>
      <c r="AO41" s="63"/>
    </row>
    <row r="42" spans="1:41" ht="11.25" customHeight="1">
      <c r="A42" s="121"/>
      <c r="B42" s="122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2"/>
      <c r="AC42" s="122"/>
      <c r="AD42" s="122"/>
      <c r="AE42" s="122"/>
      <c r="AF42" s="122"/>
      <c r="AG42" s="122"/>
      <c r="AH42" s="122"/>
      <c r="AI42" s="123"/>
      <c r="AJ42" s="68"/>
      <c r="AK42" s="61"/>
      <c r="AL42" s="63"/>
      <c r="AM42" s="63"/>
      <c r="AN42" s="63"/>
      <c r="AO42" s="63"/>
    </row>
    <row r="43" spans="1:41" ht="12.75">
      <c r="A43" s="61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3"/>
      <c r="AM43" s="63"/>
      <c r="AN43" s="63"/>
      <c r="AO43" s="63"/>
    </row>
    <row r="44" spans="1:41" ht="12.75">
      <c r="A44" s="61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3"/>
      <c r="AM44" s="63"/>
      <c r="AN44" s="63"/>
      <c r="AO44" s="63"/>
    </row>
    <row r="45" spans="1:41" ht="12.75">
      <c r="A45" s="61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3"/>
      <c r="AM45" s="63"/>
      <c r="AN45" s="63"/>
      <c r="AO45" s="63"/>
    </row>
    <row r="46" spans="1:41" ht="12.75">
      <c r="A46" s="61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3"/>
      <c r="AM46" s="63"/>
      <c r="AN46" s="63"/>
      <c r="AO46" s="63"/>
    </row>
    <row r="47" spans="1:41" ht="12.75">
      <c r="A47" s="61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3"/>
      <c r="AM47" s="63"/>
      <c r="AN47" s="63"/>
      <c r="AO47" s="63"/>
    </row>
    <row r="48" spans="1:41" ht="12.75">
      <c r="A48" s="61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3"/>
      <c r="AM48" s="63"/>
      <c r="AN48" s="63"/>
      <c r="AO48" s="63"/>
    </row>
    <row r="49" spans="1:41" ht="12.75">
      <c r="A49" s="61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3"/>
      <c r="AM49" s="63"/>
      <c r="AN49" s="63"/>
      <c r="AO49" s="63"/>
    </row>
    <row r="50" spans="1:41" ht="12.75">
      <c r="A50" s="61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3"/>
      <c r="AM50" s="63"/>
      <c r="AN50" s="63"/>
      <c r="AO50" s="63"/>
    </row>
    <row r="51" spans="1:41" ht="12.75">
      <c r="A51" s="61"/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3"/>
      <c r="AM51" s="63"/>
      <c r="AN51" s="63"/>
      <c r="AO51" s="63"/>
    </row>
    <row r="52" spans="1:41" ht="12.75">
      <c r="A52" s="61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3"/>
      <c r="AM52" s="63"/>
      <c r="AN52" s="63"/>
      <c r="AO52" s="63"/>
    </row>
    <row r="53" spans="1:41" ht="12.75">
      <c r="A53" s="61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3"/>
      <c r="AM53" s="63"/>
      <c r="AN53" s="63"/>
      <c r="AO53" s="63"/>
    </row>
    <row r="54" spans="1:41" ht="12.75">
      <c r="A54" s="61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3"/>
      <c r="AM54" s="63"/>
      <c r="AN54" s="63"/>
      <c r="AO54" s="63"/>
    </row>
    <row r="55" spans="1:41" ht="12.75">
      <c r="A55" s="61"/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3"/>
      <c r="AM55" s="63"/>
      <c r="AN55" s="63"/>
      <c r="AO55" s="63"/>
    </row>
    <row r="56" spans="1:41" ht="12.75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3"/>
      <c r="AM56" s="63"/>
      <c r="AN56" s="63"/>
      <c r="AO56" s="63"/>
    </row>
    <row r="57" spans="1:41" ht="12.75">
      <c r="A57" s="61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3"/>
      <c r="AM57" s="63"/>
      <c r="AN57" s="63"/>
      <c r="AO57" s="63"/>
    </row>
    <row r="58" spans="1:41" ht="12.75">
      <c r="A58" s="61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3"/>
      <c r="AM58" s="63"/>
      <c r="AN58" s="63"/>
      <c r="AO58" s="63"/>
    </row>
    <row r="59" spans="1:41" ht="12.75">
      <c r="A59" s="61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3"/>
      <c r="AM59" s="63"/>
      <c r="AN59" s="63"/>
      <c r="AO59" s="63"/>
    </row>
    <row r="60" spans="1:41" ht="12.75">
      <c r="A60" s="61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3"/>
      <c r="AM60" s="63"/>
      <c r="AN60" s="63"/>
      <c r="AO60" s="63"/>
    </row>
    <row r="61" spans="1:41" ht="12.75">
      <c r="A61" s="61"/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3"/>
      <c r="AM61" s="63"/>
      <c r="AN61" s="63"/>
      <c r="AO61" s="63"/>
    </row>
    <row r="62" spans="1:41" ht="12.75">
      <c r="A62" s="61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3"/>
      <c r="AM62" s="63"/>
      <c r="AN62" s="63"/>
      <c r="AO62" s="63"/>
    </row>
    <row r="63" spans="1:41" ht="12.75">
      <c r="A63" s="61"/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3"/>
      <c r="AM63" s="63"/>
      <c r="AN63" s="63"/>
      <c r="AO63" s="63"/>
    </row>
    <row r="64" spans="1:41" ht="12.75">
      <c r="A64" s="61"/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3"/>
      <c r="AM64" s="63"/>
      <c r="AN64" s="63"/>
      <c r="AO64" s="63"/>
    </row>
    <row r="65" spans="1:41" ht="12.75">
      <c r="A65" s="61"/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3"/>
      <c r="AM65" s="63"/>
      <c r="AN65" s="63"/>
      <c r="AO65" s="63"/>
    </row>
    <row r="66" spans="1:41" ht="12.75">
      <c r="A66" s="61"/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3"/>
      <c r="AM66" s="63"/>
      <c r="AN66" s="63"/>
      <c r="AO66" s="63"/>
    </row>
    <row r="67" spans="1:41" ht="12.75">
      <c r="A67" s="61"/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3"/>
      <c r="AM67" s="63"/>
      <c r="AN67" s="63"/>
      <c r="AO67" s="63"/>
    </row>
    <row r="68" spans="1:41" ht="12.75">
      <c r="A68" s="61"/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3"/>
      <c r="AM68" s="63"/>
      <c r="AN68" s="63"/>
      <c r="AO68" s="63"/>
    </row>
    <row r="69" spans="1:41" ht="12.75">
      <c r="A69" s="61"/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3"/>
      <c r="AM69" s="63"/>
      <c r="AN69" s="63"/>
      <c r="AO69" s="63"/>
    </row>
    <row r="70" spans="1:41" ht="12.75">
      <c r="A70" s="61"/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3"/>
      <c r="AM70" s="63"/>
      <c r="AN70" s="63"/>
      <c r="AO70" s="63"/>
    </row>
    <row r="71" spans="1:41" ht="12.75">
      <c r="A71" s="61"/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3"/>
      <c r="AM71" s="63"/>
      <c r="AN71" s="63"/>
      <c r="AO71" s="63"/>
    </row>
    <row r="72" spans="1:41" ht="12.75">
      <c r="A72" s="61"/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3"/>
      <c r="AM72" s="63"/>
      <c r="AN72" s="63"/>
      <c r="AO72" s="63"/>
    </row>
    <row r="73" spans="1:41" ht="12.75">
      <c r="A73" s="61"/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3"/>
      <c r="AM73" s="63"/>
      <c r="AN73" s="63"/>
      <c r="AO73" s="63"/>
    </row>
    <row r="74" spans="1:41" ht="12.75">
      <c r="A74" s="61"/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3"/>
      <c r="AM74" s="63"/>
      <c r="AN74" s="63"/>
      <c r="AO74" s="63"/>
    </row>
    <row r="75" spans="1:41" ht="12.75">
      <c r="A75" s="61"/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3"/>
      <c r="AM75" s="63"/>
      <c r="AN75" s="63"/>
      <c r="AO75" s="63"/>
    </row>
    <row r="76" spans="1:41" ht="12.75">
      <c r="A76" s="61"/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3"/>
      <c r="AM76" s="63"/>
      <c r="AN76" s="63"/>
      <c r="AO76" s="63"/>
    </row>
    <row r="77" spans="1:41" ht="12.75">
      <c r="A77" s="61"/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3"/>
      <c r="AM77" s="63"/>
      <c r="AN77" s="63"/>
      <c r="AO77" s="63"/>
    </row>
    <row r="78" spans="1:41" ht="12.75">
      <c r="A78" s="61"/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3"/>
      <c r="AM78" s="63"/>
      <c r="AN78" s="63"/>
      <c r="AO78" s="63"/>
    </row>
    <row r="79" spans="1:41" ht="12.75">
      <c r="A79" s="61"/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3"/>
      <c r="AM79" s="63"/>
      <c r="AN79" s="63"/>
      <c r="AO79" s="63"/>
    </row>
    <row r="80" spans="1:41" ht="12.75">
      <c r="A80" s="61"/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3"/>
      <c r="AM80" s="63"/>
      <c r="AN80" s="63"/>
      <c r="AO80" s="63"/>
    </row>
    <row r="81" spans="1:41" ht="12.75">
      <c r="A81" s="61"/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3"/>
      <c r="AM81" s="63"/>
      <c r="AN81" s="63"/>
      <c r="AO81" s="63"/>
    </row>
    <row r="82" spans="1:41" ht="12.75">
      <c r="A82" s="61"/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3"/>
      <c r="AM82" s="63"/>
      <c r="AN82" s="63"/>
      <c r="AO82" s="63"/>
    </row>
    <row r="83" spans="1:41" ht="12.75">
      <c r="A83" s="61"/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3"/>
      <c r="AM83" s="63"/>
      <c r="AN83" s="63"/>
      <c r="AO83" s="63"/>
    </row>
    <row r="84" spans="1:41" ht="12.75">
      <c r="A84" s="61"/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3"/>
      <c r="AM84" s="63"/>
      <c r="AN84" s="63"/>
      <c r="AO84" s="63"/>
    </row>
    <row r="85" spans="1:41" ht="12.75">
      <c r="A85" s="61"/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3"/>
      <c r="AM85" s="63"/>
      <c r="AN85" s="63"/>
      <c r="AO85" s="63"/>
    </row>
    <row r="86" spans="1:41" ht="12.75">
      <c r="A86" s="61"/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3"/>
      <c r="AM86" s="63"/>
      <c r="AN86" s="63"/>
      <c r="AO86" s="63"/>
    </row>
    <row r="87" spans="1:41" ht="12.75">
      <c r="A87" s="61"/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3"/>
      <c r="AM87" s="63"/>
      <c r="AN87" s="63"/>
      <c r="AO87" s="63"/>
    </row>
    <row r="88" spans="1:41" ht="12.75">
      <c r="A88" s="61"/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3"/>
      <c r="AM88" s="63"/>
      <c r="AN88" s="63"/>
      <c r="AO88" s="63"/>
    </row>
    <row r="89" spans="1:41" ht="12.75">
      <c r="A89" s="61"/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3"/>
      <c r="AM89" s="63"/>
      <c r="AN89" s="63"/>
      <c r="AO89" s="63"/>
    </row>
    <row r="90" spans="1:41" ht="12.75">
      <c r="A90" s="61"/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3"/>
      <c r="AM90" s="63"/>
      <c r="AN90" s="63"/>
      <c r="AO90" s="63"/>
    </row>
    <row r="91" spans="1:41" ht="12.75">
      <c r="A91" s="61"/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3"/>
      <c r="AM91" s="63"/>
      <c r="AN91" s="63"/>
      <c r="AO91" s="63"/>
    </row>
    <row r="92" spans="1:41" ht="12.75">
      <c r="A92" s="61"/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  <c r="AE92" s="61"/>
      <c r="AF92" s="61"/>
      <c r="AG92" s="61"/>
      <c r="AH92" s="61"/>
      <c r="AI92" s="61"/>
      <c r="AJ92" s="61"/>
      <c r="AK92" s="61"/>
      <c r="AL92" s="63"/>
      <c r="AM92" s="63"/>
      <c r="AN92" s="63"/>
      <c r="AO92" s="63"/>
    </row>
    <row r="93" spans="1:41" ht="12.75">
      <c r="A93" s="61"/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3"/>
      <c r="AM93" s="63"/>
      <c r="AN93" s="63"/>
      <c r="AO93" s="63"/>
    </row>
    <row r="94" spans="1:41" ht="12.75">
      <c r="A94" s="61"/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3"/>
      <c r="AM94" s="63"/>
      <c r="AN94" s="63"/>
      <c r="AO94" s="63"/>
    </row>
    <row r="95" spans="1:41" ht="12.75">
      <c r="A95" s="61"/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3"/>
      <c r="AM95" s="63"/>
      <c r="AN95" s="63"/>
      <c r="AO95" s="63"/>
    </row>
    <row r="96" spans="1:41" ht="12.75">
      <c r="A96" s="61"/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3"/>
      <c r="AM96" s="63"/>
      <c r="AN96" s="63"/>
      <c r="AO96" s="63"/>
    </row>
    <row r="97" spans="1:41" ht="12.75">
      <c r="A97" s="61"/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3"/>
      <c r="AM97" s="63"/>
      <c r="AN97" s="63"/>
      <c r="AO97" s="63"/>
    </row>
    <row r="98" spans="1:41" ht="12.75">
      <c r="A98" s="61"/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3"/>
      <c r="AM98" s="63"/>
      <c r="AN98" s="63"/>
      <c r="AO98" s="63"/>
    </row>
    <row r="99" spans="1:41" ht="12.75">
      <c r="A99" s="61"/>
      <c r="B99" s="61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3"/>
      <c r="AM99" s="63"/>
      <c r="AN99" s="63"/>
      <c r="AO99" s="63"/>
    </row>
    <row r="100" spans="1:41" ht="12.75">
      <c r="A100" s="61"/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  <c r="AE100" s="61"/>
      <c r="AF100" s="61"/>
      <c r="AG100" s="61"/>
      <c r="AH100" s="61"/>
      <c r="AI100" s="61"/>
      <c r="AJ100" s="61"/>
      <c r="AK100" s="61"/>
      <c r="AL100" s="63"/>
      <c r="AM100" s="63"/>
      <c r="AN100" s="63"/>
      <c r="AO100" s="63"/>
    </row>
    <row r="101" spans="1:41" ht="12.75">
      <c r="A101" s="61"/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61"/>
      <c r="AG101" s="61"/>
      <c r="AH101" s="61"/>
      <c r="AI101" s="61"/>
      <c r="AJ101" s="61"/>
      <c r="AK101" s="61"/>
      <c r="AL101" s="63"/>
      <c r="AM101" s="63"/>
      <c r="AN101" s="63"/>
      <c r="AO101" s="63"/>
    </row>
    <row r="102" spans="1:41" ht="12.75">
      <c r="A102" s="61"/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  <c r="AL102" s="63"/>
      <c r="AM102" s="63"/>
      <c r="AN102" s="63"/>
      <c r="AO102" s="63"/>
    </row>
    <row r="103" spans="1:41" ht="12.75">
      <c r="A103" s="61"/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  <c r="AL103" s="63"/>
      <c r="AM103" s="63"/>
      <c r="AN103" s="63"/>
      <c r="AO103" s="63"/>
    </row>
    <row r="104" spans="1:41" ht="12.75">
      <c r="A104" s="61"/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  <c r="AE104" s="61"/>
      <c r="AF104" s="61"/>
      <c r="AG104" s="61"/>
      <c r="AH104" s="61"/>
      <c r="AI104" s="61"/>
      <c r="AJ104" s="61"/>
      <c r="AK104" s="61"/>
      <c r="AL104" s="63"/>
      <c r="AM104" s="63"/>
      <c r="AN104" s="63"/>
      <c r="AO104" s="63"/>
    </row>
    <row r="105" spans="1:41" ht="12.75">
      <c r="A105" s="61"/>
      <c r="B105" s="61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  <c r="AA105" s="61"/>
      <c r="AB105" s="61"/>
      <c r="AC105" s="61"/>
      <c r="AD105" s="61"/>
      <c r="AE105" s="61"/>
      <c r="AF105" s="61"/>
      <c r="AG105" s="61"/>
      <c r="AH105" s="61"/>
      <c r="AI105" s="61"/>
      <c r="AJ105" s="61"/>
      <c r="AK105" s="61"/>
      <c r="AL105" s="63"/>
      <c r="AM105" s="63"/>
      <c r="AN105" s="63"/>
      <c r="AO105" s="63"/>
    </row>
    <row r="106" spans="1:41" ht="12.75">
      <c r="A106" s="61"/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  <c r="AA106" s="61"/>
      <c r="AB106" s="61"/>
      <c r="AC106" s="61"/>
      <c r="AD106" s="61"/>
      <c r="AE106" s="61"/>
      <c r="AF106" s="61"/>
      <c r="AG106" s="61"/>
      <c r="AH106" s="61"/>
      <c r="AI106" s="61"/>
      <c r="AJ106" s="61"/>
      <c r="AK106" s="61"/>
      <c r="AL106" s="63"/>
      <c r="AM106" s="63"/>
      <c r="AN106" s="63"/>
      <c r="AO106" s="63"/>
    </row>
    <row r="107" spans="1:41" ht="12.75">
      <c r="A107" s="61"/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61"/>
      <c r="AB107" s="61"/>
      <c r="AC107" s="61"/>
      <c r="AD107" s="61"/>
      <c r="AE107" s="61"/>
      <c r="AF107" s="61"/>
      <c r="AG107" s="61"/>
      <c r="AH107" s="61"/>
      <c r="AI107" s="61"/>
      <c r="AJ107" s="61"/>
      <c r="AK107" s="61"/>
      <c r="AL107" s="63"/>
      <c r="AM107" s="63"/>
      <c r="AN107" s="63"/>
      <c r="AO107" s="63"/>
    </row>
    <row r="108" spans="1:41" ht="12.75">
      <c r="A108" s="61"/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  <c r="AA108" s="61"/>
      <c r="AB108" s="61"/>
      <c r="AC108" s="61"/>
      <c r="AD108" s="61"/>
      <c r="AE108" s="61"/>
      <c r="AF108" s="61"/>
      <c r="AG108" s="61"/>
      <c r="AH108" s="61"/>
      <c r="AI108" s="61"/>
      <c r="AJ108" s="61"/>
      <c r="AK108" s="61"/>
      <c r="AL108" s="63"/>
      <c r="AM108" s="63"/>
      <c r="AN108" s="63"/>
      <c r="AO108" s="63"/>
    </row>
    <row r="109" spans="1:41" ht="12.75">
      <c r="A109" s="61"/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61"/>
      <c r="AA109" s="61"/>
      <c r="AB109" s="61"/>
      <c r="AC109" s="61"/>
      <c r="AD109" s="61"/>
      <c r="AE109" s="61"/>
      <c r="AF109" s="61"/>
      <c r="AG109" s="61"/>
      <c r="AH109" s="61"/>
      <c r="AI109" s="61"/>
      <c r="AJ109" s="61"/>
      <c r="AK109" s="61"/>
      <c r="AL109" s="63"/>
      <c r="AM109" s="63"/>
      <c r="AN109" s="63"/>
      <c r="AO109" s="63"/>
    </row>
    <row r="110" spans="1:41" ht="12.75">
      <c r="A110" s="61"/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  <c r="W110" s="61"/>
      <c r="X110" s="61"/>
      <c r="Y110" s="61"/>
      <c r="Z110" s="61"/>
      <c r="AA110" s="61"/>
      <c r="AB110" s="61"/>
      <c r="AC110" s="61"/>
      <c r="AD110" s="61"/>
      <c r="AE110" s="61"/>
      <c r="AF110" s="61"/>
      <c r="AG110" s="61"/>
      <c r="AH110" s="61"/>
      <c r="AI110" s="61"/>
      <c r="AJ110" s="61"/>
      <c r="AK110" s="61"/>
      <c r="AL110" s="63"/>
      <c r="AM110" s="63"/>
      <c r="AN110" s="63"/>
      <c r="AO110" s="63"/>
    </row>
    <row r="111" spans="1:41" ht="12.75">
      <c r="A111" s="61"/>
      <c r="B111" s="61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  <c r="AA111" s="61"/>
      <c r="AB111" s="61"/>
      <c r="AC111" s="61"/>
      <c r="AD111" s="61"/>
      <c r="AE111" s="61"/>
      <c r="AF111" s="61"/>
      <c r="AG111" s="61"/>
      <c r="AH111" s="61"/>
      <c r="AI111" s="61"/>
      <c r="AJ111" s="61"/>
      <c r="AK111" s="61"/>
      <c r="AL111" s="63"/>
      <c r="AM111" s="63"/>
      <c r="AN111" s="63"/>
      <c r="AO111" s="63"/>
    </row>
    <row r="112" spans="1:41" ht="12.75">
      <c r="A112" s="61"/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  <c r="AE112" s="61"/>
      <c r="AF112" s="61"/>
      <c r="AG112" s="61"/>
      <c r="AH112" s="61"/>
      <c r="AI112" s="61"/>
      <c r="AJ112" s="61"/>
      <c r="AK112" s="61"/>
      <c r="AL112" s="63"/>
      <c r="AM112" s="63"/>
      <c r="AN112" s="63"/>
      <c r="AO112" s="63"/>
    </row>
    <row r="113" spans="1:41" ht="12.75">
      <c r="A113" s="61"/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  <c r="AA113" s="61"/>
      <c r="AB113" s="61"/>
      <c r="AC113" s="61"/>
      <c r="AD113" s="61"/>
      <c r="AE113" s="61"/>
      <c r="AF113" s="61"/>
      <c r="AG113" s="61"/>
      <c r="AH113" s="61"/>
      <c r="AI113" s="61"/>
      <c r="AJ113" s="61"/>
      <c r="AK113" s="61"/>
      <c r="AL113" s="63"/>
      <c r="AM113" s="63"/>
      <c r="AN113" s="63"/>
      <c r="AO113" s="63"/>
    </row>
    <row r="114" spans="1:41" ht="12.75">
      <c r="A114" s="61"/>
      <c r="B114" s="61"/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  <c r="AA114" s="61"/>
      <c r="AB114" s="61"/>
      <c r="AC114" s="61"/>
      <c r="AD114" s="61"/>
      <c r="AE114" s="61"/>
      <c r="AF114" s="61"/>
      <c r="AG114" s="61"/>
      <c r="AH114" s="61"/>
      <c r="AI114" s="61"/>
      <c r="AJ114" s="61"/>
      <c r="AK114" s="61"/>
      <c r="AL114" s="63"/>
      <c r="AM114" s="63"/>
      <c r="AN114" s="63"/>
      <c r="AO114" s="63"/>
    </row>
    <row r="115" spans="1:41" ht="12.75">
      <c r="A115" s="61"/>
      <c r="B115" s="61"/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  <c r="AA115" s="61"/>
      <c r="AB115" s="61"/>
      <c r="AC115" s="61"/>
      <c r="AD115" s="61"/>
      <c r="AE115" s="61"/>
      <c r="AF115" s="61"/>
      <c r="AG115" s="61"/>
      <c r="AH115" s="61"/>
      <c r="AI115" s="61"/>
      <c r="AJ115" s="61"/>
      <c r="AK115" s="61"/>
      <c r="AL115" s="63"/>
      <c r="AM115" s="63"/>
      <c r="AN115" s="63"/>
      <c r="AO115" s="63"/>
    </row>
    <row r="116" spans="1:41" ht="12.75">
      <c r="A116" s="61"/>
      <c r="B116" s="61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  <c r="AA116" s="61"/>
      <c r="AB116" s="61"/>
      <c r="AC116" s="61"/>
      <c r="AD116" s="61"/>
      <c r="AE116" s="61"/>
      <c r="AF116" s="61"/>
      <c r="AG116" s="61"/>
      <c r="AH116" s="61"/>
      <c r="AI116" s="61"/>
      <c r="AJ116" s="61"/>
      <c r="AK116" s="61"/>
      <c r="AL116" s="63"/>
      <c r="AM116" s="63"/>
      <c r="AN116" s="63"/>
      <c r="AO116" s="63"/>
    </row>
    <row r="117" spans="1:41" ht="12.75">
      <c r="A117" s="61"/>
      <c r="B117" s="61"/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  <c r="AA117" s="61"/>
      <c r="AB117" s="61"/>
      <c r="AC117" s="61"/>
      <c r="AD117" s="61"/>
      <c r="AE117" s="61"/>
      <c r="AF117" s="61"/>
      <c r="AG117" s="61"/>
      <c r="AH117" s="61"/>
      <c r="AI117" s="61"/>
      <c r="AJ117" s="61"/>
      <c r="AK117" s="61"/>
      <c r="AL117" s="63"/>
      <c r="AM117" s="63"/>
      <c r="AN117" s="63"/>
      <c r="AO117" s="63"/>
    </row>
    <row r="118" spans="1:41" ht="12.75">
      <c r="A118" s="61"/>
      <c r="B118" s="61"/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61"/>
      <c r="AA118" s="61"/>
      <c r="AB118" s="61"/>
      <c r="AC118" s="61"/>
      <c r="AD118" s="61"/>
      <c r="AE118" s="61"/>
      <c r="AF118" s="61"/>
      <c r="AG118" s="61"/>
      <c r="AH118" s="61"/>
      <c r="AI118" s="61"/>
      <c r="AJ118" s="61"/>
      <c r="AK118" s="61"/>
      <c r="AL118" s="63"/>
      <c r="AM118" s="63"/>
      <c r="AN118" s="63"/>
      <c r="AO118" s="63"/>
    </row>
    <row r="119" spans="1:41" ht="12.75">
      <c r="A119" s="61"/>
      <c r="B119" s="61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61"/>
      <c r="Z119" s="61"/>
      <c r="AA119" s="61"/>
      <c r="AB119" s="61"/>
      <c r="AC119" s="61"/>
      <c r="AD119" s="61"/>
      <c r="AE119" s="61"/>
      <c r="AF119" s="61"/>
      <c r="AG119" s="61"/>
      <c r="AH119" s="61"/>
      <c r="AI119" s="61"/>
      <c r="AJ119" s="61"/>
      <c r="AK119" s="61"/>
      <c r="AL119" s="63"/>
      <c r="AM119" s="63"/>
      <c r="AN119" s="63"/>
      <c r="AO119" s="63"/>
    </row>
    <row r="120" spans="1:41" ht="12.75">
      <c r="A120" s="61"/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1"/>
      <c r="Y120" s="61"/>
      <c r="Z120" s="61"/>
      <c r="AA120" s="61"/>
      <c r="AB120" s="61"/>
      <c r="AC120" s="61"/>
      <c r="AD120" s="61"/>
      <c r="AE120" s="61"/>
      <c r="AF120" s="61"/>
      <c r="AG120" s="61"/>
      <c r="AH120" s="61"/>
      <c r="AI120" s="61"/>
      <c r="AJ120" s="61"/>
      <c r="AK120" s="61"/>
      <c r="AL120" s="63"/>
      <c r="AM120" s="63"/>
      <c r="AN120" s="63"/>
      <c r="AO120" s="63"/>
    </row>
    <row r="121" spans="1:41" ht="12.75">
      <c r="A121" s="61"/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  <c r="AA121" s="61"/>
      <c r="AB121" s="61"/>
      <c r="AC121" s="61"/>
      <c r="AD121" s="61"/>
      <c r="AE121" s="61"/>
      <c r="AF121" s="61"/>
      <c r="AG121" s="61"/>
      <c r="AH121" s="61"/>
      <c r="AI121" s="61"/>
      <c r="AJ121" s="61"/>
      <c r="AK121" s="61"/>
      <c r="AL121" s="63"/>
      <c r="AM121" s="63"/>
      <c r="AN121" s="63"/>
      <c r="AO121" s="63"/>
    </row>
    <row r="122" spans="1:41" ht="12.75">
      <c r="A122" s="61"/>
      <c r="B122" s="61"/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61"/>
      <c r="Z122" s="61"/>
      <c r="AA122" s="61"/>
      <c r="AB122" s="61"/>
      <c r="AC122" s="61"/>
      <c r="AD122" s="61"/>
      <c r="AE122" s="61"/>
      <c r="AF122" s="61"/>
      <c r="AG122" s="61"/>
      <c r="AH122" s="61"/>
      <c r="AI122" s="61"/>
      <c r="AJ122" s="61"/>
      <c r="AK122" s="61"/>
      <c r="AL122" s="63"/>
      <c r="AM122" s="63"/>
      <c r="AN122" s="63"/>
      <c r="AO122" s="63"/>
    </row>
    <row r="123" spans="1:41" ht="12.75">
      <c r="A123" s="61"/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  <c r="AA123" s="61"/>
      <c r="AB123" s="61"/>
      <c r="AC123" s="61"/>
      <c r="AD123" s="61"/>
      <c r="AE123" s="61"/>
      <c r="AF123" s="61"/>
      <c r="AG123" s="61"/>
      <c r="AH123" s="61"/>
      <c r="AI123" s="61"/>
      <c r="AJ123" s="61"/>
      <c r="AK123" s="61"/>
      <c r="AL123" s="63"/>
      <c r="AM123" s="63"/>
      <c r="AN123" s="63"/>
      <c r="AO123" s="63"/>
    </row>
    <row r="124" spans="1:41" ht="12.75">
      <c r="A124" s="61"/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1"/>
      <c r="Z124" s="61"/>
      <c r="AA124" s="61"/>
      <c r="AB124" s="61"/>
      <c r="AC124" s="61"/>
      <c r="AD124" s="61"/>
      <c r="AE124" s="61"/>
      <c r="AF124" s="61"/>
      <c r="AG124" s="61"/>
      <c r="AH124" s="61"/>
      <c r="AI124" s="61"/>
      <c r="AJ124" s="61"/>
      <c r="AK124" s="61"/>
      <c r="AL124" s="63"/>
      <c r="AM124" s="63"/>
      <c r="AN124" s="63"/>
      <c r="AO124" s="63"/>
    </row>
    <row r="125" spans="1:41" ht="12.75">
      <c r="A125" s="61"/>
      <c r="B125" s="61"/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  <c r="AA125" s="61"/>
      <c r="AB125" s="61"/>
      <c r="AC125" s="61"/>
      <c r="AD125" s="61"/>
      <c r="AE125" s="61"/>
      <c r="AF125" s="61"/>
      <c r="AG125" s="61"/>
      <c r="AH125" s="61"/>
      <c r="AI125" s="61"/>
      <c r="AJ125" s="61"/>
      <c r="AK125" s="61"/>
      <c r="AL125" s="63"/>
      <c r="AM125" s="63"/>
      <c r="AN125" s="63"/>
      <c r="AO125" s="63"/>
    </row>
    <row r="126" spans="1:41" ht="12.75">
      <c r="A126" s="61"/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  <c r="AA126" s="61"/>
      <c r="AB126" s="61"/>
      <c r="AC126" s="61"/>
      <c r="AD126" s="61"/>
      <c r="AE126" s="61"/>
      <c r="AF126" s="61"/>
      <c r="AG126" s="61"/>
      <c r="AH126" s="61"/>
      <c r="AI126" s="61"/>
      <c r="AJ126" s="61"/>
      <c r="AK126" s="61"/>
      <c r="AL126" s="63"/>
      <c r="AM126" s="63"/>
      <c r="AN126" s="63"/>
      <c r="AO126" s="63"/>
    </row>
    <row r="127" spans="1:41" ht="12.75">
      <c r="A127" s="61"/>
      <c r="B127" s="61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  <c r="AA127" s="61"/>
      <c r="AB127" s="61"/>
      <c r="AC127" s="61"/>
      <c r="AD127" s="61"/>
      <c r="AE127" s="61"/>
      <c r="AF127" s="61"/>
      <c r="AG127" s="61"/>
      <c r="AH127" s="61"/>
      <c r="AI127" s="61"/>
      <c r="AJ127" s="61"/>
      <c r="AK127" s="61"/>
      <c r="AL127" s="63"/>
      <c r="AM127" s="63"/>
      <c r="AN127" s="63"/>
      <c r="AO127" s="63"/>
    </row>
    <row r="128" spans="1:41" ht="12.75">
      <c r="A128" s="61"/>
      <c r="B128" s="61"/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  <c r="AA128" s="61"/>
      <c r="AB128" s="61"/>
      <c r="AC128" s="61"/>
      <c r="AD128" s="61"/>
      <c r="AE128" s="61"/>
      <c r="AF128" s="61"/>
      <c r="AG128" s="61"/>
      <c r="AH128" s="61"/>
      <c r="AI128" s="61"/>
      <c r="AJ128" s="61"/>
      <c r="AK128" s="61"/>
      <c r="AL128" s="63"/>
      <c r="AM128" s="63"/>
      <c r="AN128" s="63"/>
      <c r="AO128" s="63"/>
    </row>
    <row r="129" spans="1:41" ht="12.75">
      <c r="A129" s="61"/>
      <c r="B129" s="61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61"/>
      <c r="AA129" s="61"/>
      <c r="AB129" s="61"/>
      <c r="AC129" s="61"/>
      <c r="AD129" s="61"/>
      <c r="AE129" s="61"/>
      <c r="AF129" s="61"/>
      <c r="AG129" s="61"/>
      <c r="AH129" s="61"/>
      <c r="AI129" s="61"/>
      <c r="AJ129" s="61"/>
      <c r="AK129" s="61"/>
      <c r="AL129" s="63"/>
      <c r="AM129" s="63"/>
      <c r="AN129" s="63"/>
      <c r="AO129" s="63"/>
    </row>
    <row r="130" spans="1:41" ht="12.75">
      <c r="A130" s="61"/>
      <c r="B130" s="61"/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  <c r="AA130" s="61"/>
      <c r="AB130" s="61"/>
      <c r="AC130" s="61"/>
      <c r="AD130" s="61"/>
      <c r="AE130" s="61"/>
      <c r="AF130" s="61"/>
      <c r="AG130" s="61"/>
      <c r="AH130" s="61"/>
      <c r="AI130" s="61"/>
      <c r="AJ130" s="61"/>
      <c r="AK130" s="61"/>
      <c r="AL130" s="63"/>
      <c r="AM130" s="63"/>
      <c r="AN130" s="63"/>
      <c r="AO130" s="63"/>
    </row>
    <row r="131" spans="1:41" ht="12.75">
      <c r="A131" s="61"/>
      <c r="B131" s="61"/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61"/>
      <c r="AA131" s="61"/>
      <c r="AB131" s="61"/>
      <c r="AC131" s="61"/>
      <c r="AD131" s="61"/>
      <c r="AE131" s="61"/>
      <c r="AF131" s="61"/>
      <c r="AG131" s="61"/>
      <c r="AH131" s="61"/>
      <c r="AI131" s="61"/>
      <c r="AJ131" s="61"/>
      <c r="AK131" s="61"/>
      <c r="AL131" s="63"/>
      <c r="AM131" s="63"/>
      <c r="AN131" s="63"/>
      <c r="AO131" s="63"/>
    </row>
    <row r="132" spans="1:41" ht="12.75">
      <c r="A132" s="61"/>
      <c r="B132" s="61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1"/>
      <c r="Y132" s="61"/>
      <c r="Z132" s="61"/>
      <c r="AA132" s="61"/>
      <c r="AB132" s="61"/>
      <c r="AC132" s="61"/>
      <c r="AD132" s="61"/>
      <c r="AE132" s="61"/>
      <c r="AF132" s="61"/>
      <c r="AG132" s="61"/>
      <c r="AH132" s="61"/>
      <c r="AI132" s="61"/>
      <c r="AJ132" s="61"/>
      <c r="AK132" s="61"/>
      <c r="AL132" s="63"/>
      <c r="AM132" s="63"/>
      <c r="AN132" s="63"/>
      <c r="AO132" s="63"/>
    </row>
    <row r="133" spans="1:41" ht="12.75">
      <c r="A133" s="61"/>
      <c r="B133" s="61"/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  <c r="AA133" s="61"/>
      <c r="AB133" s="61"/>
      <c r="AC133" s="61"/>
      <c r="AD133" s="61"/>
      <c r="AE133" s="61"/>
      <c r="AF133" s="61"/>
      <c r="AG133" s="61"/>
      <c r="AH133" s="61"/>
      <c r="AI133" s="61"/>
      <c r="AJ133" s="61"/>
      <c r="AK133" s="61"/>
      <c r="AL133" s="63"/>
      <c r="AM133" s="63"/>
      <c r="AN133" s="63"/>
      <c r="AO133" s="63"/>
    </row>
    <row r="134" spans="1:41" ht="12.75">
      <c r="A134" s="61"/>
      <c r="B134" s="61"/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  <c r="AA134" s="61"/>
      <c r="AB134" s="61"/>
      <c r="AC134" s="61"/>
      <c r="AD134" s="61"/>
      <c r="AE134" s="61"/>
      <c r="AF134" s="61"/>
      <c r="AG134" s="61"/>
      <c r="AH134" s="61"/>
      <c r="AI134" s="61"/>
      <c r="AJ134" s="61"/>
      <c r="AK134" s="61"/>
      <c r="AL134" s="63"/>
      <c r="AM134" s="63"/>
      <c r="AN134" s="63"/>
      <c r="AO134" s="63"/>
    </row>
    <row r="135" spans="1:41" ht="12.75">
      <c r="A135" s="61"/>
      <c r="B135" s="61"/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  <c r="Y135" s="61"/>
      <c r="Z135" s="61"/>
      <c r="AA135" s="61"/>
      <c r="AB135" s="61"/>
      <c r="AC135" s="61"/>
      <c r="AD135" s="61"/>
      <c r="AE135" s="61"/>
      <c r="AF135" s="61"/>
      <c r="AG135" s="61"/>
      <c r="AH135" s="61"/>
      <c r="AI135" s="61"/>
      <c r="AJ135" s="61"/>
      <c r="AK135" s="61"/>
      <c r="AL135" s="63"/>
      <c r="AM135" s="63"/>
      <c r="AN135" s="63"/>
      <c r="AO135" s="63"/>
    </row>
    <row r="136" spans="1:41" ht="12.75">
      <c r="A136" s="61"/>
      <c r="B136" s="61"/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/>
      <c r="AA136" s="61"/>
      <c r="AB136" s="61"/>
      <c r="AC136" s="61"/>
      <c r="AD136" s="61"/>
      <c r="AE136" s="61"/>
      <c r="AF136" s="61"/>
      <c r="AG136" s="61"/>
      <c r="AH136" s="61"/>
      <c r="AI136" s="61"/>
      <c r="AJ136" s="61"/>
      <c r="AK136" s="61"/>
      <c r="AL136" s="63"/>
      <c r="AM136" s="63"/>
      <c r="AN136" s="63"/>
      <c r="AO136" s="63"/>
    </row>
    <row r="137" spans="1:41" ht="12.75">
      <c r="A137" s="61"/>
      <c r="B137" s="61"/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  <c r="AA137" s="61"/>
      <c r="AB137" s="61"/>
      <c r="AC137" s="61"/>
      <c r="AD137" s="61"/>
      <c r="AE137" s="61"/>
      <c r="AF137" s="61"/>
      <c r="AG137" s="61"/>
      <c r="AH137" s="61"/>
      <c r="AI137" s="61"/>
      <c r="AJ137" s="61"/>
      <c r="AK137" s="61"/>
      <c r="AL137" s="63"/>
      <c r="AM137" s="63"/>
      <c r="AN137" s="63"/>
      <c r="AO137" s="63"/>
    </row>
    <row r="138" spans="1:41" ht="12.75">
      <c r="A138" s="61"/>
      <c r="B138" s="61"/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Y138" s="61"/>
      <c r="Z138" s="61"/>
      <c r="AA138" s="61"/>
      <c r="AB138" s="61"/>
      <c r="AC138" s="61"/>
      <c r="AD138" s="61"/>
      <c r="AE138" s="61"/>
      <c r="AF138" s="61"/>
      <c r="AG138" s="61"/>
      <c r="AH138" s="61"/>
      <c r="AI138" s="61"/>
      <c r="AJ138" s="61"/>
      <c r="AK138" s="61"/>
      <c r="AL138" s="63"/>
      <c r="AM138" s="63"/>
      <c r="AN138" s="63"/>
      <c r="AO138" s="63"/>
    </row>
    <row r="139" spans="1:41" ht="12.75">
      <c r="A139" s="61"/>
      <c r="B139" s="61"/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1"/>
      <c r="Z139" s="61"/>
      <c r="AA139" s="61"/>
      <c r="AB139" s="61"/>
      <c r="AC139" s="61"/>
      <c r="AD139" s="61"/>
      <c r="AE139" s="61"/>
      <c r="AF139" s="61"/>
      <c r="AG139" s="61"/>
      <c r="AH139" s="61"/>
      <c r="AI139" s="61"/>
      <c r="AJ139" s="61"/>
      <c r="AK139" s="61"/>
      <c r="AL139" s="63"/>
      <c r="AM139" s="63"/>
      <c r="AN139" s="63"/>
      <c r="AO139" s="63"/>
    </row>
    <row r="140" spans="1:41" ht="12.75">
      <c r="A140" s="61"/>
      <c r="B140" s="61"/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  <c r="Y140" s="61"/>
      <c r="Z140" s="61"/>
      <c r="AA140" s="61"/>
      <c r="AB140" s="61"/>
      <c r="AC140" s="61"/>
      <c r="AD140" s="61"/>
      <c r="AE140" s="61"/>
      <c r="AF140" s="61"/>
      <c r="AG140" s="61"/>
      <c r="AH140" s="61"/>
      <c r="AI140" s="61"/>
      <c r="AJ140" s="61"/>
      <c r="AK140" s="61"/>
      <c r="AL140" s="63"/>
      <c r="AM140" s="63"/>
      <c r="AN140" s="63"/>
      <c r="AO140" s="63"/>
    </row>
    <row r="141" spans="1:41" ht="12.75">
      <c r="A141" s="61"/>
      <c r="B141" s="61"/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1"/>
      <c r="Y141" s="61"/>
      <c r="Z141" s="61"/>
      <c r="AA141" s="61"/>
      <c r="AB141" s="61"/>
      <c r="AC141" s="61"/>
      <c r="AD141" s="61"/>
      <c r="AE141" s="61"/>
      <c r="AF141" s="61"/>
      <c r="AG141" s="61"/>
      <c r="AH141" s="61"/>
      <c r="AI141" s="61"/>
      <c r="AJ141" s="61"/>
      <c r="AK141" s="61"/>
      <c r="AL141" s="63"/>
      <c r="AM141" s="63"/>
      <c r="AN141" s="63"/>
      <c r="AO141" s="63"/>
    </row>
    <row r="142" spans="1:41" ht="12.75">
      <c r="A142" s="61"/>
      <c r="B142" s="61"/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Y142" s="61"/>
      <c r="Z142" s="61"/>
      <c r="AA142" s="61"/>
      <c r="AB142" s="61"/>
      <c r="AC142" s="61"/>
      <c r="AD142" s="61"/>
      <c r="AE142" s="61"/>
      <c r="AF142" s="61"/>
      <c r="AG142" s="61"/>
      <c r="AH142" s="61"/>
      <c r="AI142" s="61"/>
      <c r="AJ142" s="61"/>
      <c r="AK142" s="61"/>
      <c r="AL142" s="63"/>
      <c r="AM142" s="63"/>
      <c r="AN142" s="63"/>
      <c r="AO142" s="63"/>
    </row>
    <row r="143" spans="1:41" ht="12.75">
      <c r="A143" s="61"/>
      <c r="B143" s="61"/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1"/>
      <c r="Y143" s="61"/>
      <c r="Z143" s="61"/>
      <c r="AA143" s="61"/>
      <c r="AB143" s="61"/>
      <c r="AC143" s="61"/>
      <c r="AD143" s="61"/>
      <c r="AE143" s="61"/>
      <c r="AF143" s="61"/>
      <c r="AG143" s="61"/>
      <c r="AH143" s="61"/>
      <c r="AI143" s="61"/>
      <c r="AJ143" s="61"/>
      <c r="AK143" s="61"/>
      <c r="AL143" s="63"/>
      <c r="AM143" s="63"/>
      <c r="AN143" s="63"/>
      <c r="AO143" s="63"/>
    </row>
    <row r="144" spans="1:41" ht="12.75">
      <c r="A144" s="61"/>
      <c r="B144" s="61"/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  <c r="Y144" s="61"/>
      <c r="Z144" s="61"/>
      <c r="AA144" s="61"/>
      <c r="AB144" s="61"/>
      <c r="AC144" s="61"/>
      <c r="AD144" s="61"/>
      <c r="AE144" s="61"/>
      <c r="AF144" s="61"/>
      <c r="AG144" s="61"/>
      <c r="AH144" s="61"/>
      <c r="AI144" s="61"/>
      <c r="AJ144" s="61"/>
      <c r="AK144" s="61"/>
      <c r="AL144" s="63"/>
      <c r="AM144" s="63"/>
      <c r="AN144" s="63"/>
      <c r="AO144" s="63"/>
    </row>
  </sheetData>
  <sheetProtection selectLockedCells="1" selectUnlockedCells="1"/>
  <protectedRanges>
    <protectedRange sqref="AB40" name="範囲15"/>
    <protectedRange sqref="U35 AF35:AH35" name="範囲13"/>
    <protectedRange sqref="J35" name="範囲12"/>
    <protectedRange sqref="AE32:AH32 AF17:AH31 O17:O31" name="範囲11"/>
    <protectedRange sqref="C17:L30 N17:N30 P17:Z30" name="範囲10"/>
    <protectedRange sqref="V13:W13" name="範囲7"/>
    <protectedRange sqref="Y8:AH12 Y14:AH14" name="範囲6"/>
    <protectedRange sqref="E8:N14" name="範囲5"/>
    <protectedRange sqref="AC6:AF6" name="範囲4"/>
    <protectedRange sqref="AA6 Y6" name="範囲3"/>
  </protectedRanges>
  <mergeCells count="110">
    <mergeCell ref="A3:AI3"/>
    <mergeCell ref="A4:AI4"/>
    <mergeCell ref="S6:W6"/>
    <mergeCell ref="X6:Y6"/>
    <mergeCell ref="Z6:AA6"/>
    <mergeCell ref="AC6:AD6"/>
    <mergeCell ref="AE6:AF6"/>
    <mergeCell ref="AG6:AH6"/>
    <mergeCell ref="B8:D8"/>
    <mergeCell ref="Q8:X8"/>
    <mergeCell ref="B9:D11"/>
    <mergeCell ref="E9:N11"/>
    <mergeCell ref="Q9:U12"/>
    <mergeCell ref="V9:AH12"/>
    <mergeCell ref="B12:D14"/>
    <mergeCell ref="E12:N14"/>
    <mergeCell ref="Q13:U14"/>
    <mergeCell ref="V13:AH14"/>
    <mergeCell ref="B16:B31"/>
    <mergeCell ref="D16:R16"/>
    <mergeCell ref="S16:V16"/>
    <mergeCell ref="W16:Z16"/>
    <mergeCell ref="AA16:AE16"/>
    <mergeCell ref="AF16:AH16"/>
    <mergeCell ref="D17:R17"/>
    <mergeCell ref="S17:V17"/>
    <mergeCell ref="W17:Z17"/>
    <mergeCell ref="AA17:AE17"/>
    <mergeCell ref="AF17:AH17"/>
    <mergeCell ref="D18:R18"/>
    <mergeCell ref="S18:V18"/>
    <mergeCell ref="W18:Z18"/>
    <mergeCell ref="AA18:AE18"/>
    <mergeCell ref="AF18:AH18"/>
    <mergeCell ref="D19:R19"/>
    <mergeCell ref="S19:V19"/>
    <mergeCell ref="W19:Z19"/>
    <mergeCell ref="AA19:AE19"/>
    <mergeCell ref="AF19:AH19"/>
    <mergeCell ref="D20:R20"/>
    <mergeCell ref="S20:V20"/>
    <mergeCell ref="W20:Z20"/>
    <mergeCell ref="AA20:AE20"/>
    <mergeCell ref="AF20:AH20"/>
    <mergeCell ref="D21:R21"/>
    <mergeCell ref="S21:V21"/>
    <mergeCell ref="W21:Z21"/>
    <mergeCell ref="AA21:AE21"/>
    <mergeCell ref="AF21:AH21"/>
    <mergeCell ref="D22:R22"/>
    <mergeCell ref="S22:V22"/>
    <mergeCell ref="W22:Z22"/>
    <mergeCell ref="AA22:AE22"/>
    <mergeCell ref="AF22:AH22"/>
    <mergeCell ref="D23:R23"/>
    <mergeCell ref="S23:V23"/>
    <mergeCell ref="W23:Z23"/>
    <mergeCell ref="AA23:AE23"/>
    <mergeCell ref="AF23:AH23"/>
    <mergeCell ref="D24:R24"/>
    <mergeCell ref="S24:V24"/>
    <mergeCell ref="W24:Z24"/>
    <mergeCell ref="AA24:AE24"/>
    <mergeCell ref="AF24:AH24"/>
    <mergeCell ref="D25:R25"/>
    <mergeCell ref="S25:V25"/>
    <mergeCell ref="W25:Z25"/>
    <mergeCell ref="AA25:AE25"/>
    <mergeCell ref="AF25:AH25"/>
    <mergeCell ref="D26:R26"/>
    <mergeCell ref="S26:V26"/>
    <mergeCell ref="W26:Z26"/>
    <mergeCell ref="AA26:AE26"/>
    <mergeCell ref="AF26:AH26"/>
    <mergeCell ref="D27:R27"/>
    <mergeCell ref="S27:V27"/>
    <mergeCell ref="W27:Z27"/>
    <mergeCell ref="AA27:AE27"/>
    <mergeCell ref="AF27:AH27"/>
    <mergeCell ref="D28:R28"/>
    <mergeCell ref="S28:V28"/>
    <mergeCell ref="W28:Z28"/>
    <mergeCell ref="AA28:AE28"/>
    <mergeCell ref="AF28:AH28"/>
    <mergeCell ref="D29:R29"/>
    <mergeCell ref="S29:V29"/>
    <mergeCell ref="W29:Z29"/>
    <mergeCell ref="AA29:AE29"/>
    <mergeCell ref="AF29:AH29"/>
    <mergeCell ref="D30:R30"/>
    <mergeCell ref="S30:V30"/>
    <mergeCell ref="W30:Z30"/>
    <mergeCell ref="AA30:AE30"/>
    <mergeCell ref="AF30:AH30"/>
    <mergeCell ref="C31:Z31"/>
    <mergeCell ref="AB31:AE31"/>
    <mergeCell ref="B34:B35"/>
    <mergeCell ref="D34:Y34"/>
    <mergeCell ref="Z34:AE34"/>
    <mergeCell ref="AF34:AH34"/>
    <mergeCell ref="D35:I35"/>
    <mergeCell ref="J35:L35"/>
    <mergeCell ref="R35:Y35"/>
    <mergeCell ref="AA35:AE35"/>
    <mergeCell ref="Z37:AE37"/>
    <mergeCell ref="AF37:AH37"/>
    <mergeCell ref="S40:X40"/>
    <mergeCell ref="Y40:AA40"/>
    <mergeCell ref="AB40:AE40"/>
    <mergeCell ref="AF40:AH40"/>
  </mergeCells>
  <conditionalFormatting sqref="C17:AF17">
    <cfRule type="expression" priority="3" dxfId="0" stopIfTrue="1">
      <formula>COUNTIF($C$17:$C$30,$C17)&gt;1</formula>
    </cfRule>
  </conditionalFormatting>
  <conditionalFormatting sqref="C18:AE30">
    <cfRule type="expression" priority="2" dxfId="0" stopIfTrue="1">
      <formula>COUNTIF($C$17:$C$30,$C18)&gt;1</formula>
    </cfRule>
  </conditionalFormatting>
  <conditionalFormatting sqref="AF18:AF30">
    <cfRule type="expression" priority="1" dxfId="0" stopIfTrue="1">
      <formula>COUNTIF($C$17:$C$30,$C18)&gt;1</formula>
    </cfRule>
  </conditionalFormatting>
  <dataValidations count="1">
    <dataValidation type="list" allowBlank="1" showInputMessage="1" showErrorMessage="1" sqref="J35">
      <formula1>"0,10,"</formula1>
    </dataValidation>
  </dataValidations>
  <printOptions horizontalCentered="1"/>
  <pageMargins left="0.5905511811023623" right="0.35433070866141736" top="0.7874015748031497" bottom="0.3937007874015748" header="0.5118110236220472" footer="0.5118110236220472"/>
  <pageSetup blackAndWhite="1" fitToHeight="0" fitToWidth="1" horizontalDpi="600" verticalDpi="600" orientation="portrait" paperSize="9" r:id="rId1"/>
  <headerFooter alignWithMargins="0">
    <oddHeader>&amp;R地域生活支援事業明細書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44"/>
  <sheetViews>
    <sheetView showGridLines="0" showZero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875" style="124" customWidth="1"/>
    <col min="2" max="2" width="3.125" style="124" customWidth="1"/>
    <col min="3" max="3" width="10.125" style="124" customWidth="1"/>
    <col min="4" max="4" width="5.375" style="124" customWidth="1"/>
    <col min="5" max="20" width="2.50390625" style="124" customWidth="1"/>
    <col min="21" max="21" width="1.12109375" style="124" customWidth="1"/>
    <col min="22" max="23" width="2.25390625" style="124" customWidth="1"/>
    <col min="24" max="24" width="2.375" style="124" customWidth="1"/>
    <col min="25" max="34" width="2.50390625" style="124" customWidth="1"/>
    <col min="35" max="37" width="1.875" style="124" customWidth="1"/>
    <col min="38" max="40" width="1.875" style="64" customWidth="1"/>
    <col min="41" max="41" width="2.50390625" style="64" customWidth="1"/>
    <col min="42" max="42" width="0" style="64" hidden="1" customWidth="1"/>
    <col min="43" max="16384" width="9.00390625" style="64" customWidth="1"/>
  </cols>
  <sheetData>
    <row r="1" spans="1:41" ht="15" customHeight="1">
      <c r="A1" s="340" t="s">
        <v>259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2" t="s">
        <v>47</v>
      </c>
      <c r="AJ1" s="61"/>
      <c r="AK1" s="61"/>
      <c r="AL1" s="63"/>
      <c r="AM1" s="63"/>
      <c r="AN1" s="63"/>
      <c r="AO1" s="63"/>
    </row>
    <row r="2" spans="1:41" ht="10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7"/>
      <c r="AJ2" s="68"/>
      <c r="AK2" s="61"/>
      <c r="AL2" s="63"/>
      <c r="AM2" s="63"/>
      <c r="AN2" s="63"/>
      <c r="AO2" s="63"/>
    </row>
    <row r="3" spans="1:41" ht="18" customHeight="1">
      <c r="A3" s="250" t="s">
        <v>36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  <c r="Z3" s="251"/>
      <c r="AA3" s="251"/>
      <c r="AB3" s="251"/>
      <c r="AC3" s="251"/>
      <c r="AD3" s="251"/>
      <c r="AE3" s="251"/>
      <c r="AF3" s="251"/>
      <c r="AG3" s="251"/>
      <c r="AH3" s="251"/>
      <c r="AI3" s="252"/>
      <c r="AJ3" s="69"/>
      <c r="AK3" s="70"/>
      <c r="AL3" s="71"/>
      <c r="AM3" s="71"/>
      <c r="AN3" s="71"/>
      <c r="AO3" s="71"/>
    </row>
    <row r="4" spans="1:41" ht="22.5" customHeight="1">
      <c r="A4" s="253" t="s">
        <v>48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54"/>
      <c r="W4" s="254"/>
      <c r="X4" s="254"/>
      <c r="Y4" s="254"/>
      <c r="Z4" s="254"/>
      <c r="AA4" s="254"/>
      <c r="AB4" s="254"/>
      <c r="AC4" s="254"/>
      <c r="AD4" s="254"/>
      <c r="AE4" s="254"/>
      <c r="AF4" s="254"/>
      <c r="AG4" s="254"/>
      <c r="AH4" s="254"/>
      <c r="AI4" s="255"/>
      <c r="AJ4" s="74"/>
      <c r="AK4" s="75"/>
      <c r="AL4" s="76"/>
      <c r="AM4" s="76"/>
      <c r="AN4" s="76"/>
      <c r="AO4" s="76"/>
    </row>
    <row r="5" spans="1:41" ht="12" customHeight="1">
      <c r="A5" s="77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9"/>
      <c r="AF5" s="79"/>
      <c r="AG5" s="78"/>
      <c r="AH5" s="78"/>
      <c r="AI5" s="80"/>
      <c r="AJ5" s="77"/>
      <c r="AK5" s="78"/>
      <c r="AL5" s="81"/>
      <c r="AM5" s="81"/>
      <c r="AN5" s="81"/>
      <c r="AO5" s="81"/>
    </row>
    <row r="6" spans="1:41" ht="18.75" customHeight="1">
      <c r="A6" s="77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263" t="s">
        <v>39</v>
      </c>
      <c r="T6" s="264"/>
      <c r="U6" s="264"/>
      <c r="V6" s="264"/>
      <c r="W6" s="265"/>
      <c r="X6" s="256">
        <f>'請求書'!F11</f>
        <v>0</v>
      </c>
      <c r="Y6" s="257"/>
      <c r="Z6" s="258">
        <f>'請求書'!I11</f>
        <v>0</v>
      </c>
      <c r="AA6" s="259"/>
      <c r="AB6" s="82" t="s">
        <v>11</v>
      </c>
      <c r="AC6" s="256">
        <f>'請求書'!O11</f>
        <v>0</v>
      </c>
      <c r="AD6" s="257"/>
      <c r="AE6" s="260">
        <f>'請求書'!R11</f>
        <v>0</v>
      </c>
      <c r="AF6" s="259"/>
      <c r="AG6" s="261" t="s">
        <v>12</v>
      </c>
      <c r="AH6" s="262"/>
      <c r="AI6" s="83"/>
      <c r="AJ6" s="84"/>
      <c r="AK6" s="85"/>
      <c r="AL6" s="85"/>
      <c r="AM6" s="85"/>
      <c r="AN6" s="86"/>
      <c r="AO6" s="81"/>
    </row>
    <row r="7" spans="1:41" ht="15.75" customHeight="1">
      <c r="A7" s="77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80"/>
      <c r="AJ7" s="77"/>
      <c r="AK7" s="78"/>
      <c r="AL7" s="81"/>
      <c r="AM7" s="81"/>
      <c r="AN7" s="81"/>
      <c r="AO7" s="81"/>
    </row>
    <row r="8" spans="1:41" ht="25.5" customHeight="1">
      <c r="A8" s="77"/>
      <c r="B8" s="266" t="s">
        <v>23</v>
      </c>
      <c r="C8" s="267"/>
      <c r="D8" s="268"/>
      <c r="E8" s="41"/>
      <c r="F8" s="42"/>
      <c r="G8" s="42"/>
      <c r="H8" s="42"/>
      <c r="I8" s="42"/>
      <c r="J8" s="42"/>
      <c r="K8" s="42"/>
      <c r="L8" s="42"/>
      <c r="M8" s="42"/>
      <c r="N8" s="43"/>
      <c r="O8" s="61"/>
      <c r="P8" s="61"/>
      <c r="Q8" s="263" t="s">
        <v>41</v>
      </c>
      <c r="R8" s="264"/>
      <c r="S8" s="264"/>
      <c r="T8" s="264"/>
      <c r="U8" s="264"/>
      <c r="V8" s="264"/>
      <c r="W8" s="264"/>
      <c r="X8" s="265"/>
      <c r="Y8" s="55" t="str">
        <f>IF('請求書'!V24=0,"0",'請求書'!V24)</f>
        <v>0</v>
      </c>
      <c r="Z8" s="56" t="str">
        <f>IF('請求書'!Y24=0,"0",'請求書'!Y24)</f>
        <v>0</v>
      </c>
      <c r="AA8" s="56" t="str">
        <f>IF('請求書'!AB24=0,"0",'請求書'!AB24)</f>
        <v>0</v>
      </c>
      <c r="AB8" s="56" t="str">
        <f>IF('請求書'!AE24=0,"0",'請求書'!AE24)</f>
        <v>0</v>
      </c>
      <c r="AC8" s="56" t="str">
        <f>IF('請求書'!AH24=0,"0",'請求書'!AH24)</f>
        <v>0</v>
      </c>
      <c r="AD8" s="56" t="str">
        <f>IF('請求書'!AK24=0,"0",'請求書'!AK24)</f>
        <v>0</v>
      </c>
      <c r="AE8" s="56" t="str">
        <f>IF('請求書'!AN24=0,"0",'請求書'!AN24)</f>
        <v>0</v>
      </c>
      <c r="AF8" s="56" t="str">
        <f>IF('請求書'!AQ24=0,"0",'請求書'!AQ24)</f>
        <v>0</v>
      </c>
      <c r="AG8" s="56" t="str">
        <f>IF('請求書'!AT24=0,"0",'請求書'!AT24)</f>
        <v>0</v>
      </c>
      <c r="AH8" s="57" t="str">
        <f>IF('請求書'!AW24=0,"0",'請求書'!AW24)</f>
        <v>0</v>
      </c>
      <c r="AI8" s="83"/>
      <c r="AJ8" s="84"/>
      <c r="AK8" s="85"/>
      <c r="AL8" s="85"/>
      <c r="AM8" s="85"/>
      <c r="AN8" s="85"/>
      <c r="AO8" s="81"/>
    </row>
    <row r="9" spans="1:41" ht="12" customHeight="1">
      <c r="A9" s="77"/>
      <c r="B9" s="269" t="s">
        <v>25</v>
      </c>
      <c r="C9" s="270"/>
      <c r="D9" s="271"/>
      <c r="E9" s="302"/>
      <c r="F9" s="303"/>
      <c r="G9" s="303"/>
      <c r="H9" s="303"/>
      <c r="I9" s="303"/>
      <c r="J9" s="303"/>
      <c r="K9" s="303"/>
      <c r="L9" s="303"/>
      <c r="M9" s="303"/>
      <c r="N9" s="304"/>
      <c r="O9" s="61"/>
      <c r="P9" s="61"/>
      <c r="Q9" s="269" t="s">
        <v>30</v>
      </c>
      <c r="R9" s="270"/>
      <c r="S9" s="270"/>
      <c r="T9" s="270"/>
      <c r="U9" s="271"/>
      <c r="V9" s="269">
        <f>'請求書'!AA28</f>
        <v>0</v>
      </c>
      <c r="W9" s="270"/>
      <c r="X9" s="270"/>
      <c r="Y9" s="270"/>
      <c r="Z9" s="270"/>
      <c r="AA9" s="270"/>
      <c r="AB9" s="270"/>
      <c r="AC9" s="270"/>
      <c r="AD9" s="270"/>
      <c r="AE9" s="270"/>
      <c r="AF9" s="270"/>
      <c r="AG9" s="270"/>
      <c r="AH9" s="271"/>
      <c r="AI9" s="87"/>
      <c r="AJ9" s="88"/>
      <c r="AK9" s="89"/>
      <c r="AL9" s="89"/>
      <c r="AM9" s="89"/>
      <c r="AN9" s="89"/>
      <c r="AO9" s="81"/>
    </row>
    <row r="10" spans="1:41" ht="12" customHeight="1">
      <c r="A10" s="77"/>
      <c r="B10" s="272"/>
      <c r="C10" s="273"/>
      <c r="D10" s="274"/>
      <c r="E10" s="305"/>
      <c r="F10" s="306"/>
      <c r="G10" s="306"/>
      <c r="H10" s="306"/>
      <c r="I10" s="306"/>
      <c r="J10" s="306"/>
      <c r="K10" s="306"/>
      <c r="L10" s="306"/>
      <c r="M10" s="306"/>
      <c r="N10" s="307"/>
      <c r="O10" s="61"/>
      <c r="P10" s="61"/>
      <c r="Q10" s="272"/>
      <c r="R10" s="273"/>
      <c r="S10" s="273"/>
      <c r="T10" s="273"/>
      <c r="U10" s="274"/>
      <c r="V10" s="272"/>
      <c r="W10" s="273"/>
      <c r="X10" s="273"/>
      <c r="Y10" s="273"/>
      <c r="Z10" s="273"/>
      <c r="AA10" s="273"/>
      <c r="AB10" s="273"/>
      <c r="AC10" s="273"/>
      <c r="AD10" s="273"/>
      <c r="AE10" s="273"/>
      <c r="AF10" s="273"/>
      <c r="AG10" s="273"/>
      <c r="AH10" s="274"/>
      <c r="AI10" s="87"/>
      <c r="AJ10" s="88"/>
      <c r="AK10" s="89"/>
      <c r="AL10" s="89"/>
      <c r="AM10" s="89"/>
      <c r="AN10" s="89"/>
      <c r="AO10" s="81"/>
    </row>
    <row r="11" spans="1:41" ht="12" customHeight="1">
      <c r="A11" s="77"/>
      <c r="B11" s="275"/>
      <c r="C11" s="276"/>
      <c r="D11" s="277"/>
      <c r="E11" s="308"/>
      <c r="F11" s="309"/>
      <c r="G11" s="309"/>
      <c r="H11" s="309"/>
      <c r="I11" s="309"/>
      <c r="J11" s="309"/>
      <c r="K11" s="309"/>
      <c r="L11" s="309"/>
      <c r="M11" s="309"/>
      <c r="N11" s="310"/>
      <c r="O11" s="61"/>
      <c r="P11" s="61"/>
      <c r="Q11" s="272"/>
      <c r="R11" s="273"/>
      <c r="S11" s="273"/>
      <c r="T11" s="273"/>
      <c r="U11" s="274"/>
      <c r="V11" s="272"/>
      <c r="W11" s="273"/>
      <c r="X11" s="273"/>
      <c r="Y11" s="273"/>
      <c r="Z11" s="273"/>
      <c r="AA11" s="273"/>
      <c r="AB11" s="273"/>
      <c r="AC11" s="273"/>
      <c r="AD11" s="273"/>
      <c r="AE11" s="273"/>
      <c r="AF11" s="273"/>
      <c r="AG11" s="273"/>
      <c r="AH11" s="274"/>
      <c r="AI11" s="87"/>
      <c r="AJ11" s="88"/>
      <c r="AK11" s="89"/>
      <c r="AL11" s="89"/>
      <c r="AM11" s="89"/>
      <c r="AN11" s="89"/>
      <c r="AO11" s="81"/>
    </row>
    <row r="12" spans="1:41" ht="12" customHeight="1">
      <c r="A12" s="77"/>
      <c r="B12" s="269" t="s">
        <v>24</v>
      </c>
      <c r="C12" s="270"/>
      <c r="D12" s="271"/>
      <c r="E12" s="302"/>
      <c r="F12" s="303"/>
      <c r="G12" s="303"/>
      <c r="H12" s="303"/>
      <c r="I12" s="303"/>
      <c r="J12" s="303"/>
      <c r="K12" s="303"/>
      <c r="L12" s="303"/>
      <c r="M12" s="303"/>
      <c r="N12" s="304"/>
      <c r="O12" s="61"/>
      <c r="P12" s="61"/>
      <c r="Q12" s="275"/>
      <c r="R12" s="276"/>
      <c r="S12" s="276"/>
      <c r="T12" s="276"/>
      <c r="U12" s="277"/>
      <c r="V12" s="275"/>
      <c r="W12" s="276"/>
      <c r="X12" s="276"/>
      <c r="Y12" s="276"/>
      <c r="Z12" s="276"/>
      <c r="AA12" s="276"/>
      <c r="AB12" s="276"/>
      <c r="AC12" s="276"/>
      <c r="AD12" s="276"/>
      <c r="AE12" s="276"/>
      <c r="AF12" s="276"/>
      <c r="AG12" s="276"/>
      <c r="AH12" s="277"/>
      <c r="AI12" s="87"/>
      <c r="AJ12" s="88"/>
      <c r="AK12" s="89"/>
      <c r="AL12" s="89"/>
      <c r="AM12" s="89"/>
      <c r="AN12" s="89"/>
      <c r="AO12" s="81"/>
    </row>
    <row r="13" spans="1:41" ht="12" customHeight="1">
      <c r="A13" s="77"/>
      <c r="B13" s="272"/>
      <c r="C13" s="273"/>
      <c r="D13" s="274"/>
      <c r="E13" s="305"/>
      <c r="F13" s="306"/>
      <c r="G13" s="306"/>
      <c r="H13" s="306"/>
      <c r="I13" s="306"/>
      <c r="J13" s="306"/>
      <c r="K13" s="306"/>
      <c r="L13" s="306"/>
      <c r="M13" s="306"/>
      <c r="N13" s="307"/>
      <c r="O13" s="61"/>
      <c r="P13" s="61"/>
      <c r="Q13" s="278" t="s">
        <v>5</v>
      </c>
      <c r="R13" s="279"/>
      <c r="S13" s="279"/>
      <c r="T13" s="279"/>
      <c r="U13" s="280"/>
      <c r="V13" s="296">
        <f>'明細書１'!V13</f>
      </c>
      <c r="W13" s="297"/>
      <c r="X13" s="297"/>
      <c r="Y13" s="297"/>
      <c r="Z13" s="297"/>
      <c r="AA13" s="297"/>
      <c r="AB13" s="297"/>
      <c r="AC13" s="297"/>
      <c r="AD13" s="297"/>
      <c r="AE13" s="297"/>
      <c r="AF13" s="297"/>
      <c r="AG13" s="297"/>
      <c r="AH13" s="298"/>
      <c r="AI13" s="87"/>
      <c r="AJ13" s="88"/>
      <c r="AK13" s="89"/>
      <c r="AL13" s="89"/>
      <c r="AM13" s="89"/>
      <c r="AN13" s="89"/>
      <c r="AO13" s="81"/>
    </row>
    <row r="14" spans="1:41" ht="12" customHeight="1">
      <c r="A14" s="77"/>
      <c r="B14" s="275"/>
      <c r="C14" s="276"/>
      <c r="D14" s="277"/>
      <c r="E14" s="308"/>
      <c r="F14" s="309"/>
      <c r="G14" s="309"/>
      <c r="H14" s="309"/>
      <c r="I14" s="309"/>
      <c r="J14" s="309"/>
      <c r="K14" s="309"/>
      <c r="L14" s="309"/>
      <c r="M14" s="309"/>
      <c r="N14" s="310"/>
      <c r="O14" s="61"/>
      <c r="P14" s="61"/>
      <c r="Q14" s="281"/>
      <c r="R14" s="282"/>
      <c r="S14" s="282"/>
      <c r="T14" s="282"/>
      <c r="U14" s="283"/>
      <c r="V14" s="299"/>
      <c r="W14" s="300"/>
      <c r="X14" s="300"/>
      <c r="Y14" s="300"/>
      <c r="Z14" s="300"/>
      <c r="AA14" s="300"/>
      <c r="AB14" s="300"/>
      <c r="AC14" s="300"/>
      <c r="AD14" s="300"/>
      <c r="AE14" s="300"/>
      <c r="AF14" s="300"/>
      <c r="AG14" s="300"/>
      <c r="AH14" s="301"/>
      <c r="AI14" s="87"/>
      <c r="AJ14" s="88"/>
      <c r="AK14" s="89"/>
      <c r="AL14" s="89"/>
      <c r="AM14" s="89"/>
      <c r="AN14" s="89"/>
      <c r="AO14" s="81"/>
    </row>
    <row r="15" spans="1:41" ht="15.75" customHeight="1">
      <c r="A15" s="77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61"/>
      <c r="P15" s="61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90"/>
      <c r="AI15" s="73"/>
      <c r="AJ15" s="91"/>
      <c r="AK15" s="92"/>
      <c r="AL15" s="92"/>
      <c r="AM15" s="92"/>
      <c r="AN15" s="92"/>
      <c r="AO15" s="81"/>
    </row>
    <row r="16" spans="1:41" ht="19.5" customHeight="1">
      <c r="A16" s="77"/>
      <c r="B16" s="287" t="s">
        <v>31</v>
      </c>
      <c r="C16" s="93" t="s">
        <v>52</v>
      </c>
      <c r="D16" s="319" t="s">
        <v>53</v>
      </c>
      <c r="E16" s="264"/>
      <c r="F16" s="264"/>
      <c r="G16" s="264"/>
      <c r="H16" s="264"/>
      <c r="I16" s="264"/>
      <c r="J16" s="264"/>
      <c r="K16" s="264"/>
      <c r="L16" s="264"/>
      <c r="M16" s="264"/>
      <c r="N16" s="264"/>
      <c r="O16" s="264"/>
      <c r="P16" s="264"/>
      <c r="Q16" s="264"/>
      <c r="R16" s="265"/>
      <c r="S16" s="263" t="s">
        <v>22</v>
      </c>
      <c r="T16" s="264"/>
      <c r="U16" s="264"/>
      <c r="V16" s="265"/>
      <c r="W16" s="263" t="s">
        <v>38</v>
      </c>
      <c r="X16" s="264"/>
      <c r="Y16" s="264"/>
      <c r="Z16" s="265"/>
      <c r="AA16" s="263" t="s">
        <v>46</v>
      </c>
      <c r="AB16" s="264"/>
      <c r="AC16" s="264"/>
      <c r="AD16" s="264"/>
      <c r="AE16" s="265"/>
      <c r="AF16" s="263" t="s">
        <v>51</v>
      </c>
      <c r="AG16" s="264"/>
      <c r="AH16" s="265"/>
      <c r="AI16" s="94"/>
      <c r="AJ16" s="95"/>
      <c r="AK16" s="96"/>
      <c r="AL16" s="97"/>
      <c r="AM16" s="97"/>
      <c r="AN16" s="97"/>
      <c r="AO16" s="81"/>
    </row>
    <row r="17" spans="1:41" ht="24" customHeight="1">
      <c r="A17" s="77"/>
      <c r="B17" s="288"/>
      <c r="C17" s="49"/>
      <c r="D17" s="290">
        <f>IF(C17="","",VLOOKUP(C17,サービスコード!B:D,2,FALSE))</f>
      </c>
      <c r="E17" s="291"/>
      <c r="F17" s="291"/>
      <c r="G17" s="291"/>
      <c r="H17" s="291"/>
      <c r="I17" s="291"/>
      <c r="J17" s="291"/>
      <c r="K17" s="291"/>
      <c r="L17" s="291"/>
      <c r="M17" s="291"/>
      <c r="N17" s="291"/>
      <c r="O17" s="291"/>
      <c r="P17" s="291"/>
      <c r="Q17" s="291"/>
      <c r="R17" s="292"/>
      <c r="S17" s="293">
        <f>IF(C17="","",VLOOKUP(C17,サービスコード!B:D,3,FALSE))</f>
      </c>
      <c r="T17" s="294"/>
      <c r="U17" s="294"/>
      <c r="V17" s="295"/>
      <c r="W17" s="284"/>
      <c r="X17" s="285"/>
      <c r="Y17" s="285"/>
      <c r="Z17" s="286"/>
      <c r="AA17" s="311">
        <f>IF(C17="","",S17*W17)</f>
      </c>
      <c r="AB17" s="312"/>
      <c r="AC17" s="312"/>
      <c r="AD17" s="312"/>
      <c r="AE17" s="313"/>
      <c r="AF17" s="244"/>
      <c r="AG17" s="245"/>
      <c r="AH17" s="246"/>
      <c r="AI17" s="125">
        <f aca="true" t="shared" si="0" ref="AI17:AI30">IF(COUNTIF(C$17:C$30,C17)&gt;1,"★同じサービスコードは一行にまとめてください。","")</f>
      </c>
      <c r="AJ17" s="88"/>
      <c r="AK17" s="89"/>
      <c r="AL17" s="89"/>
      <c r="AM17" s="89"/>
      <c r="AN17" s="89"/>
      <c r="AO17" s="81"/>
    </row>
    <row r="18" spans="1:41" ht="24" customHeight="1">
      <c r="A18" s="77"/>
      <c r="B18" s="288"/>
      <c r="C18" s="49"/>
      <c r="D18" s="290">
        <f>IF(C18="","",VLOOKUP(C18,サービスコード!B:D,2,FALSE))</f>
      </c>
      <c r="E18" s="291"/>
      <c r="F18" s="291"/>
      <c r="G18" s="291"/>
      <c r="H18" s="291"/>
      <c r="I18" s="291"/>
      <c r="J18" s="291"/>
      <c r="K18" s="291"/>
      <c r="L18" s="291"/>
      <c r="M18" s="291"/>
      <c r="N18" s="291"/>
      <c r="O18" s="291"/>
      <c r="P18" s="291"/>
      <c r="Q18" s="291"/>
      <c r="R18" s="292"/>
      <c r="S18" s="293">
        <f>IF(C18="","",VLOOKUP(C18,サービスコード!B:D,3,FALSE))</f>
      </c>
      <c r="T18" s="294"/>
      <c r="U18" s="294"/>
      <c r="V18" s="295"/>
      <c r="W18" s="284"/>
      <c r="X18" s="285"/>
      <c r="Y18" s="285"/>
      <c r="Z18" s="286"/>
      <c r="AA18" s="311">
        <f aca="true" t="shared" si="1" ref="AA18:AA30">IF(C18="","",S18*W18)</f>
      </c>
      <c r="AB18" s="312"/>
      <c r="AC18" s="312"/>
      <c r="AD18" s="312"/>
      <c r="AE18" s="313"/>
      <c r="AF18" s="244"/>
      <c r="AG18" s="245"/>
      <c r="AH18" s="246"/>
      <c r="AI18" s="125">
        <f t="shared" si="0"/>
      </c>
      <c r="AJ18" s="99"/>
      <c r="AK18" s="100"/>
      <c r="AL18" s="100"/>
      <c r="AM18" s="100"/>
      <c r="AN18" s="100"/>
      <c r="AO18" s="81"/>
    </row>
    <row r="19" spans="1:41" ht="24" customHeight="1">
      <c r="A19" s="77"/>
      <c r="B19" s="288"/>
      <c r="C19" s="49"/>
      <c r="D19" s="290">
        <f>IF(C19="","",VLOOKUP(C19,サービスコード!B:D,2,FALSE))</f>
      </c>
      <c r="E19" s="291"/>
      <c r="F19" s="291"/>
      <c r="G19" s="291"/>
      <c r="H19" s="291"/>
      <c r="I19" s="291"/>
      <c r="J19" s="291"/>
      <c r="K19" s="291"/>
      <c r="L19" s="291"/>
      <c r="M19" s="291"/>
      <c r="N19" s="291"/>
      <c r="O19" s="291"/>
      <c r="P19" s="291"/>
      <c r="Q19" s="291"/>
      <c r="R19" s="292"/>
      <c r="S19" s="293">
        <f>IF(C19="","",VLOOKUP(C19,サービスコード!B:D,3,FALSE))</f>
      </c>
      <c r="T19" s="294"/>
      <c r="U19" s="294"/>
      <c r="V19" s="295"/>
      <c r="W19" s="284"/>
      <c r="X19" s="285"/>
      <c r="Y19" s="285"/>
      <c r="Z19" s="286"/>
      <c r="AA19" s="311">
        <f t="shared" si="1"/>
      </c>
      <c r="AB19" s="312"/>
      <c r="AC19" s="312"/>
      <c r="AD19" s="312"/>
      <c r="AE19" s="313"/>
      <c r="AF19" s="244"/>
      <c r="AG19" s="245"/>
      <c r="AH19" s="246"/>
      <c r="AI19" s="125">
        <f t="shared" si="0"/>
      </c>
      <c r="AJ19" s="99"/>
      <c r="AK19" s="100"/>
      <c r="AL19" s="100"/>
      <c r="AM19" s="100"/>
      <c r="AN19" s="100"/>
      <c r="AO19" s="81"/>
    </row>
    <row r="20" spans="1:41" ht="24" customHeight="1">
      <c r="A20" s="77"/>
      <c r="B20" s="288"/>
      <c r="C20" s="49"/>
      <c r="D20" s="290">
        <f>IF(C20="","",VLOOKUP(C20,サービスコード!B:D,2,FALSE))</f>
      </c>
      <c r="E20" s="291"/>
      <c r="F20" s="291"/>
      <c r="G20" s="291"/>
      <c r="H20" s="291"/>
      <c r="I20" s="291"/>
      <c r="J20" s="291"/>
      <c r="K20" s="291"/>
      <c r="L20" s="291"/>
      <c r="M20" s="291"/>
      <c r="N20" s="291"/>
      <c r="O20" s="291"/>
      <c r="P20" s="291"/>
      <c r="Q20" s="291"/>
      <c r="R20" s="292"/>
      <c r="S20" s="293">
        <f>IF(C20="","",VLOOKUP(C20,サービスコード!B:D,3,FALSE))</f>
      </c>
      <c r="T20" s="294"/>
      <c r="U20" s="294"/>
      <c r="V20" s="295"/>
      <c r="W20" s="284"/>
      <c r="X20" s="285"/>
      <c r="Y20" s="285"/>
      <c r="Z20" s="286"/>
      <c r="AA20" s="311">
        <f t="shared" si="1"/>
      </c>
      <c r="AB20" s="312"/>
      <c r="AC20" s="312"/>
      <c r="AD20" s="312"/>
      <c r="AE20" s="313"/>
      <c r="AF20" s="244"/>
      <c r="AG20" s="245"/>
      <c r="AH20" s="246"/>
      <c r="AI20" s="125">
        <f t="shared" si="0"/>
      </c>
      <c r="AJ20" s="99"/>
      <c r="AK20" s="100"/>
      <c r="AL20" s="100"/>
      <c r="AM20" s="100"/>
      <c r="AN20" s="100"/>
      <c r="AO20" s="81"/>
    </row>
    <row r="21" spans="1:41" ht="24" customHeight="1">
      <c r="A21" s="77"/>
      <c r="B21" s="288"/>
      <c r="C21" s="49"/>
      <c r="D21" s="290">
        <f>IF(C21="","",VLOOKUP(C21,サービスコード!B:D,2,FALSE))</f>
      </c>
      <c r="E21" s="291"/>
      <c r="F21" s="291"/>
      <c r="G21" s="291"/>
      <c r="H21" s="291"/>
      <c r="I21" s="291"/>
      <c r="J21" s="291"/>
      <c r="K21" s="291"/>
      <c r="L21" s="291"/>
      <c r="M21" s="291"/>
      <c r="N21" s="291"/>
      <c r="O21" s="291"/>
      <c r="P21" s="291"/>
      <c r="Q21" s="291"/>
      <c r="R21" s="292"/>
      <c r="S21" s="293">
        <f>IF(C21="","",VLOOKUP(C21,サービスコード!B:D,3,FALSE))</f>
      </c>
      <c r="T21" s="294"/>
      <c r="U21" s="294"/>
      <c r="V21" s="295"/>
      <c r="W21" s="284"/>
      <c r="X21" s="285"/>
      <c r="Y21" s="285"/>
      <c r="Z21" s="286"/>
      <c r="AA21" s="311">
        <f t="shared" si="1"/>
      </c>
      <c r="AB21" s="312"/>
      <c r="AC21" s="312"/>
      <c r="AD21" s="312"/>
      <c r="AE21" s="313"/>
      <c r="AF21" s="244"/>
      <c r="AG21" s="245"/>
      <c r="AH21" s="246"/>
      <c r="AI21" s="125">
        <f t="shared" si="0"/>
      </c>
      <c r="AJ21" s="99"/>
      <c r="AK21" s="100"/>
      <c r="AL21" s="100"/>
      <c r="AM21" s="100"/>
      <c r="AN21" s="100"/>
      <c r="AO21" s="81"/>
    </row>
    <row r="22" spans="1:41" ht="24" customHeight="1">
      <c r="A22" s="77"/>
      <c r="B22" s="288"/>
      <c r="C22" s="49"/>
      <c r="D22" s="290">
        <f>IF(C22="","",VLOOKUP(C22,サービスコード!B:D,2,FALSE))</f>
      </c>
      <c r="E22" s="291"/>
      <c r="F22" s="291"/>
      <c r="G22" s="291"/>
      <c r="H22" s="291"/>
      <c r="I22" s="291"/>
      <c r="J22" s="291"/>
      <c r="K22" s="291"/>
      <c r="L22" s="291"/>
      <c r="M22" s="291"/>
      <c r="N22" s="291"/>
      <c r="O22" s="291"/>
      <c r="P22" s="291"/>
      <c r="Q22" s="291"/>
      <c r="R22" s="292"/>
      <c r="S22" s="293">
        <f>IF(C22="","",VLOOKUP(C22,サービスコード!B:D,3,FALSE))</f>
      </c>
      <c r="T22" s="294"/>
      <c r="U22" s="294"/>
      <c r="V22" s="295"/>
      <c r="W22" s="284"/>
      <c r="X22" s="285"/>
      <c r="Y22" s="285"/>
      <c r="Z22" s="286"/>
      <c r="AA22" s="311">
        <f t="shared" si="1"/>
      </c>
      <c r="AB22" s="312"/>
      <c r="AC22" s="312"/>
      <c r="AD22" s="312"/>
      <c r="AE22" s="313"/>
      <c r="AF22" s="244"/>
      <c r="AG22" s="245"/>
      <c r="AH22" s="246"/>
      <c r="AI22" s="125">
        <f t="shared" si="0"/>
      </c>
      <c r="AJ22" s="99"/>
      <c r="AK22" s="100"/>
      <c r="AL22" s="100"/>
      <c r="AM22" s="100"/>
      <c r="AN22" s="100"/>
      <c r="AO22" s="81"/>
    </row>
    <row r="23" spans="1:41" ht="24" customHeight="1">
      <c r="A23" s="77"/>
      <c r="B23" s="288"/>
      <c r="C23" s="49"/>
      <c r="D23" s="290">
        <f>IF(C23="","",VLOOKUP(C23,サービスコード!B:D,2,FALSE))</f>
      </c>
      <c r="E23" s="291"/>
      <c r="F23" s="291"/>
      <c r="G23" s="291"/>
      <c r="H23" s="291"/>
      <c r="I23" s="291"/>
      <c r="J23" s="291"/>
      <c r="K23" s="291"/>
      <c r="L23" s="291"/>
      <c r="M23" s="291"/>
      <c r="N23" s="291"/>
      <c r="O23" s="291"/>
      <c r="P23" s="291"/>
      <c r="Q23" s="291"/>
      <c r="R23" s="292"/>
      <c r="S23" s="293">
        <f>IF(C23="","",VLOOKUP(C23,サービスコード!B:D,3,FALSE))</f>
      </c>
      <c r="T23" s="294"/>
      <c r="U23" s="294"/>
      <c r="V23" s="295"/>
      <c r="W23" s="284"/>
      <c r="X23" s="285"/>
      <c r="Y23" s="285"/>
      <c r="Z23" s="286"/>
      <c r="AA23" s="311">
        <f t="shared" si="1"/>
      </c>
      <c r="AB23" s="312"/>
      <c r="AC23" s="312"/>
      <c r="AD23" s="312"/>
      <c r="AE23" s="313"/>
      <c r="AF23" s="244"/>
      <c r="AG23" s="245"/>
      <c r="AH23" s="246"/>
      <c r="AI23" s="125">
        <f t="shared" si="0"/>
      </c>
      <c r="AJ23" s="99"/>
      <c r="AK23" s="100"/>
      <c r="AL23" s="100"/>
      <c r="AM23" s="100"/>
      <c r="AN23" s="100"/>
      <c r="AO23" s="81"/>
    </row>
    <row r="24" spans="1:41" ht="24" customHeight="1">
      <c r="A24" s="77"/>
      <c r="B24" s="288"/>
      <c r="C24" s="49"/>
      <c r="D24" s="290">
        <f>IF(C24="","",VLOOKUP(C24,サービスコード!B:D,2,FALSE))</f>
      </c>
      <c r="E24" s="291"/>
      <c r="F24" s="291"/>
      <c r="G24" s="291"/>
      <c r="H24" s="291"/>
      <c r="I24" s="291"/>
      <c r="J24" s="291"/>
      <c r="K24" s="291"/>
      <c r="L24" s="291"/>
      <c r="M24" s="291"/>
      <c r="N24" s="291"/>
      <c r="O24" s="291"/>
      <c r="P24" s="291"/>
      <c r="Q24" s="291"/>
      <c r="R24" s="292"/>
      <c r="S24" s="293">
        <f>IF(C24="","",VLOOKUP(C24,サービスコード!B:D,3,FALSE))</f>
      </c>
      <c r="T24" s="294"/>
      <c r="U24" s="294"/>
      <c r="V24" s="295"/>
      <c r="W24" s="284"/>
      <c r="X24" s="285"/>
      <c r="Y24" s="285"/>
      <c r="Z24" s="286"/>
      <c r="AA24" s="311">
        <f t="shared" si="1"/>
      </c>
      <c r="AB24" s="312"/>
      <c r="AC24" s="312"/>
      <c r="AD24" s="312"/>
      <c r="AE24" s="313"/>
      <c r="AF24" s="244"/>
      <c r="AG24" s="245"/>
      <c r="AH24" s="246"/>
      <c r="AI24" s="125">
        <f t="shared" si="0"/>
      </c>
      <c r="AJ24" s="99"/>
      <c r="AK24" s="100"/>
      <c r="AL24" s="100"/>
      <c r="AM24" s="100"/>
      <c r="AN24" s="100"/>
      <c r="AO24" s="81"/>
    </row>
    <row r="25" spans="1:41" ht="24" customHeight="1">
      <c r="A25" s="77"/>
      <c r="B25" s="288"/>
      <c r="C25" s="49"/>
      <c r="D25" s="290">
        <f>IF(C25="","",VLOOKUP(C25,サービスコード!B:D,2,FALSE))</f>
      </c>
      <c r="E25" s="291"/>
      <c r="F25" s="291"/>
      <c r="G25" s="291"/>
      <c r="H25" s="291"/>
      <c r="I25" s="291"/>
      <c r="J25" s="291"/>
      <c r="K25" s="291"/>
      <c r="L25" s="291"/>
      <c r="M25" s="291"/>
      <c r="N25" s="291"/>
      <c r="O25" s="291"/>
      <c r="P25" s="291"/>
      <c r="Q25" s="291"/>
      <c r="R25" s="292"/>
      <c r="S25" s="293">
        <f>IF(C25="","",VLOOKUP(C25,サービスコード!B:D,3,FALSE))</f>
      </c>
      <c r="T25" s="294"/>
      <c r="U25" s="294"/>
      <c r="V25" s="295"/>
      <c r="W25" s="284"/>
      <c r="X25" s="285"/>
      <c r="Y25" s="285"/>
      <c r="Z25" s="286"/>
      <c r="AA25" s="311">
        <f t="shared" si="1"/>
      </c>
      <c r="AB25" s="312"/>
      <c r="AC25" s="312"/>
      <c r="AD25" s="312"/>
      <c r="AE25" s="313"/>
      <c r="AF25" s="244"/>
      <c r="AG25" s="245"/>
      <c r="AH25" s="246"/>
      <c r="AI25" s="125">
        <f t="shared" si="0"/>
      </c>
      <c r="AJ25" s="99"/>
      <c r="AK25" s="100"/>
      <c r="AL25" s="100"/>
      <c r="AM25" s="100"/>
      <c r="AN25" s="100"/>
      <c r="AO25" s="81"/>
    </row>
    <row r="26" spans="1:41" ht="24" customHeight="1">
      <c r="A26" s="77"/>
      <c r="B26" s="288"/>
      <c r="C26" s="49"/>
      <c r="D26" s="290">
        <f>IF(C26="","",VLOOKUP(C26,サービスコード!B:D,2,FALSE))</f>
      </c>
      <c r="E26" s="291"/>
      <c r="F26" s="291"/>
      <c r="G26" s="291"/>
      <c r="H26" s="291"/>
      <c r="I26" s="291"/>
      <c r="J26" s="291"/>
      <c r="K26" s="291"/>
      <c r="L26" s="291"/>
      <c r="M26" s="291"/>
      <c r="N26" s="291"/>
      <c r="O26" s="291"/>
      <c r="P26" s="291"/>
      <c r="Q26" s="291"/>
      <c r="R26" s="292"/>
      <c r="S26" s="293">
        <f>IF(C26="","",VLOOKUP(C26,サービスコード!B:D,3,FALSE))</f>
      </c>
      <c r="T26" s="294"/>
      <c r="U26" s="294"/>
      <c r="V26" s="295"/>
      <c r="W26" s="284"/>
      <c r="X26" s="285"/>
      <c r="Y26" s="285"/>
      <c r="Z26" s="286"/>
      <c r="AA26" s="311">
        <f t="shared" si="1"/>
      </c>
      <c r="AB26" s="312"/>
      <c r="AC26" s="312"/>
      <c r="AD26" s="312"/>
      <c r="AE26" s="313"/>
      <c r="AF26" s="244"/>
      <c r="AG26" s="245"/>
      <c r="AH26" s="246"/>
      <c r="AI26" s="125">
        <f t="shared" si="0"/>
      </c>
      <c r="AJ26" s="99"/>
      <c r="AK26" s="100"/>
      <c r="AL26" s="100"/>
      <c r="AM26" s="100"/>
      <c r="AN26" s="100"/>
      <c r="AO26" s="81"/>
    </row>
    <row r="27" spans="1:41" ht="24" customHeight="1">
      <c r="A27" s="77"/>
      <c r="B27" s="288"/>
      <c r="C27" s="49"/>
      <c r="D27" s="290">
        <f>IF(C27="","",VLOOKUP(C27,サービスコード!B:D,2,FALSE))</f>
      </c>
      <c r="E27" s="291"/>
      <c r="F27" s="291"/>
      <c r="G27" s="291"/>
      <c r="H27" s="291"/>
      <c r="I27" s="291"/>
      <c r="J27" s="291"/>
      <c r="K27" s="291"/>
      <c r="L27" s="291"/>
      <c r="M27" s="291"/>
      <c r="N27" s="291"/>
      <c r="O27" s="291"/>
      <c r="P27" s="291"/>
      <c r="Q27" s="291"/>
      <c r="R27" s="292"/>
      <c r="S27" s="293">
        <f>IF(C27="","",VLOOKUP(C27,サービスコード!B:D,3,FALSE))</f>
      </c>
      <c r="T27" s="294"/>
      <c r="U27" s="294"/>
      <c r="V27" s="295"/>
      <c r="W27" s="284"/>
      <c r="X27" s="285"/>
      <c r="Y27" s="285"/>
      <c r="Z27" s="286"/>
      <c r="AA27" s="311">
        <f t="shared" si="1"/>
      </c>
      <c r="AB27" s="312"/>
      <c r="AC27" s="312"/>
      <c r="AD27" s="312"/>
      <c r="AE27" s="313"/>
      <c r="AF27" s="244"/>
      <c r="AG27" s="245"/>
      <c r="AH27" s="246"/>
      <c r="AI27" s="125">
        <f t="shared" si="0"/>
      </c>
      <c r="AJ27" s="99"/>
      <c r="AK27" s="100"/>
      <c r="AL27" s="100"/>
      <c r="AM27" s="100"/>
      <c r="AN27" s="100"/>
      <c r="AO27" s="81"/>
    </row>
    <row r="28" spans="1:41" ht="24" customHeight="1">
      <c r="A28" s="77"/>
      <c r="B28" s="288"/>
      <c r="C28" s="49"/>
      <c r="D28" s="290">
        <f>IF(C28="","",VLOOKUP(C28,サービスコード!B:D,2,FALSE))</f>
      </c>
      <c r="E28" s="291"/>
      <c r="F28" s="291"/>
      <c r="G28" s="291"/>
      <c r="H28" s="291"/>
      <c r="I28" s="291"/>
      <c r="J28" s="291"/>
      <c r="K28" s="291"/>
      <c r="L28" s="291"/>
      <c r="M28" s="291"/>
      <c r="N28" s="291"/>
      <c r="O28" s="291"/>
      <c r="P28" s="291"/>
      <c r="Q28" s="291"/>
      <c r="R28" s="292"/>
      <c r="S28" s="293">
        <f>IF(C28="","",VLOOKUP(C28,サービスコード!B:D,3,FALSE))</f>
      </c>
      <c r="T28" s="294"/>
      <c r="U28" s="294"/>
      <c r="V28" s="295"/>
      <c r="W28" s="284"/>
      <c r="X28" s="285"/>
      <c r="Y28" s="285"/>
      <c r="Z28" s="286"/>
      <c r="AA28" s="311">
        <f t="shared" si="1"/>
      </c>
      <c r="AB28" s="312"/>
      <c r="AC28" s="312"/>
      <c r="AD28" s="312"/>
      <c r="AE28" s="313"/>
      <c r="AF28" s="244"/>
      <c r="AG28" s="245"/>
      <c r="AH28" s="246"/>
      <c r="AI28" s="125">
        <f t="shared" si="0"/>
      </c>
      <c r="AJ28" s="99"/>
      <c r="AK28" s="100"/>
      <c r="AL28" s="100"/>
      <c r="AM28" s="100"/>
      <c r="AN28" s="100"/>
      <c r="AO28" s="81"/>
    </row>
    <row r="29" spans="1:41" ht="24" customHeight="1">
      <c r="A29" s="77"/>
      <c r="B29" s="288"/>
      <c r="C29" s="49"/>
      <c r="D29" s="290">
        <f>IF(C29="","",VLOOKUP(C29,サービスコード!B:D,2,FALSE))</f>
      </c>
      <c r="E29" s="291"/>
      <c r="F29" s="291"/>
      <c r="G29" s="291"/>
      <c r="H29" s="291"/>
      <c r="I29" s="291"/>
      <c r="J29" s="291"/>
      <c r="K29" s="291"/>
      <c r="L29" s="291"/>
      <c r="M29" s="291"/>
      <c r="N29" s="291"/>
      <c r="O29" s="291"/>
      <c r="P29" s="291"/>
      <c r="Q29" s="291"/>
      <c r="R29" s="292"/>
      <c r="S29" s="293">
        <f>IF(C29="","",VLOOKUP(C29,サービスコード!B:D,3,FALSE))</f>
      </c>
      <c r="T29" s="294"/>
      <c r="U29" s="294"/>
      <c r="V29" s="295"/>
      <c r="W29" s="284"/>
      <c r="X29" s="285"/>
      <c r="Y29" s="285"/>
      <c r="Z29" s="286"/>
      <c r="AA29" s="311">
        <f t="shared" si="1"/>
      </c>
      <c r="AB29" s="312"/>
      <c r="AC29" s="312"/>
      <c r="AD29" s="312"/>
      <c r="AE29" s="313"/>
      <c r="AF29" s="244"/>
      <c r="AG29" s="245"/>
      <c r="AH29" s="246"/>
      <c r="AI29" s="125">
        <f t="shared" si="0"/>
      </c>
      <c r="AJ29" s="99"/>
      <c r="AK29" s="100"/>
      <c r="AL29" s="100"/>
      <c r="AM29" s="100"/>
      <c r="AN29" s="100"/>
      <c r="AO29" s="81"/>
    </row>
    <row r="30" spans="1:41" ht="24" customHeight="1" thickBot="1">
      <c r="A30" s="77"/>
      <c r="B30" s="288"/>
      <c r="C30" s="49"/>
      <c r="D30" s="290">
        <f>IF(C30="","",VLOOKUP(C30,サービスコード!B:D,2,FALSE))</f>
      </c>
      <c r="E30" s="291"/>
      <c r="F30" s="291"/>
      <c r="G30" s="291"/>
      <c r="H30" s="291"/>
      <c r="I30" s="291"/>
      <c r="J30" s="291"/>
      <c r="K30" s="291"/>
      <c r="L30" s="291"/>
      <c r="M30" s="291"/>
      <c r="N30" s="291"/>
      <c r="O30" s="291"/>
      <c r="P30" s="291"/>
      <c r="Q30" s="291"/>
      <c r="R30" s="292"/>
      <c r="S30" s="293">
        <f>IF(C30="","",VLOOKUP(C30,サービスコード!B:D,3,FALSE))</f>
      </c>
      <c r="T30" s="294"/>
      <c r="U30" s="294"/>
      <c r="V30" s="295"/>
      <c r="W30" s="284"/>
      <c r="X30" s="285"/>
      <c r="Y30" s="285"/>
      <c r="Z30" s="286"/>
      <c r="AA30" s="311">
        <f t="shared" si="1"/>
      </c>
      <c r="AB30" s="312"/>
      <c r="AC30" s="312"/>
      <c r="AD30" s="312"/>
      <c r="AE30" s="313"/>
      <c r="AF30" s="247"/>
      <c r="AG30" s="248"/>
      <c r="AH30" s="249"/>
      <c r="AI30" s="125">
        <f t="shared" si="0"/>
      </c>
      <c r="AJ30" s="99"/>
      <c r="AK30" s="100"/>
      <c r="AL30" s="100"/>
      <c r="AM30" s="100"/>
      <c r="AN30" s="100"/>
      <c r="AO30" s="81"/>
    </row>
    <row r="31" spans="1:41" ht="26.25" customHeight="1" thickTop="1">
      <c r="A31" s="68"/>
      <c r="B31" s="289"/>
      <c r="C31" s="316" t="s">
        <v>55</v>
      </c>
      <c r="D31" s="317"/>
      <c r="E31" s="317"/>
      <c r="F31" s="317"/>
      <c r="G31" s="317"/>
      <c r="H31" s="317"/>
      <c r="I31" s="317"/>
      <c r="J31" s="317"/>
      <c r="K31" s="317"/>
      <c r="L31" s="317"/>
      <c r="M31" s="317"/>
      <c r="N31" s="317"/>
      <c r="O31" s="317"/>
      <c r="P31" s="317"/>
      <c r="Q31" s="317"/>
      <c r="R31" s="317"/>
      <c r="S31" s="317"/>
      <c r="T31" s="317"/>
      <c r="U31" s="317"/>
      <c r="V31" s="317"/>
      <c r="W31" s="317"/>
      <c r="X31" s="317"/>
      <c r="Y31" s="317"/>
      <c r="Z31" s="318"/>
      <c r="AA31" s="126" t="s">
        <v>32</v>
      </c>
      <c r="AB31" s="323">
        <f>SUM(AA17:AE30)</f>
        <v>0</v>
      </c>
      <c r="AC31" s="323"/>
      <c r="AD31" s="323"/>
      <c r="AE31" s="324"/>
      <c r="AF31" s="46"/>
      <c r="AG31" s="47"/>
      <c r="AH31" s="48"/>
      <c r="AI31" s="101"/>
      <c r="AJ31" s="99"/>
      <c r="AK31" s="100"/>
      <c r="AL31" s="102"/>
      <c r="AM31" s="102"/>
      <c r="AN31" s="102"/>
      <c r="AO31" s="81"/>
    </row>
    <row r="32" spans="1:41" ht="11.25" customHeight="1">
      <c r="A32" s="68"/>
      <c r="B32" s="103"/>
      <c r="C32" s="85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85"/>
      <c r="Z32" s="21"/>
      <c r="AA32" s="34"/>
      <c r="AB32" s="34"/>
      <c r="AC32" s="34"/>
      <c r="AD32" s="34"/>
      <c r="AE32" s="104"/>
      <c r="AF32" s="105"/>
      <c r="AG32" s="105"/>
      <c r="AH32" s="105"/>
      <c r="AI32" s="101"/>
      <c r="AJ32" s="99"/>
      <c r="AK32" s="100"/>
      <c r="AL32" s="102"/>
      <c r="AM32" s="102"/>
      <c r="AN32" s="102"/>
      <c r="AO32" s="81"/>
    </row>
    <row r="33" spans="1:41" ht="11.25" customHeight="1">
      <c r="A33" s="68"/>
      <c r="B33" s="79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9"/>
      <c r="AI33" s="106"/>
      <c r="AJ33" s="107"/>
      <c r="AK33" s="79"/>
      <c r="AL33" s="108"/>
      <c r="AM33" s="108"/>
      <c r="AN33" s="108"/>
      <c r="AO33" s="81"/>
    </row>
    <row r="34" spans="1:41" ht="19.5" customHeight="1">
      <c r="A34" s="68"/>
      <c r="B34" s="320"/>
      <c r="C34" s="61"/>
      <c r="D34" s="326" t="s">
        <v>54</v>
      </c>
      <c r="E34" s="326"/>
      <c r="F34" s="326"/>
      <c r="G34" s="326"/>
      <c r="H34" s="326"/>
      <c r="I34" s="326"/>
      <c r="J34" s="326"/>
      <c r="K34" s="326"/>
      <c r="L34" s="326"/>
      <c r="M34" s="326"/>
      <c r="N34" s="326"/>
      <c r="O34" s="326"/>
      <c r="P34" s="326"/>
      <c r="Q34" s="326"/>
      <c r="R34" s="326"/>
      <c r="S34" s="326"/>
      <c r="T34" s="326"/>
      <c r="U34" s="326"/>
      <c r="V34" s="326"/>
      <c r="W34" s="326"/>
      <c r="X34" s="326"/>
      <c r="Y34" s="326"/>
      <c r="Z34" s="263" t="s">
        <v>4</v>
      </c>
      <c r="AA34" s="322"/>
      <c r="AB34" s="322"/>
      <c r="AC34" s="322"/>
      <c r="AD34" s="322"/>
      <c r="AE34" s="262"/>
      <c r="AF34" s="263" t="s">
        <v>51</v>
      </c>
      <c r="AG34" s="264"/>
      <c r="AH34" s="265"/>
      <c r="AI34" s="83"/>
      <c r="AJ34" s="109"/>
      <c r="AK34" s="110"/>
      <c r="AL34" s="111"/>
      <c r="AM34" s="111"/>
      <c r="AN34" s="111"/>
      <c r="AO34" s="81"/>
    </row>
    <row r="35" spans="1:41" ht="26.25" customHeight="1">
      <c r="A35" s="68"/>
      <c r="B35" s="321"/>
      <c r="C35" s="61"/>
      <c r="D35" s="327" t="s">
        <v>240</v>
      </c>
      <c r="E35" s="328"/>
      <c r="F35" s="328"/>
      <c r="G35" s="328"/>
      <c r="H35" s="328"/>
      <c r="I35" s="328"/>
      <c r="J35" s="325">
        <v>0</v>
      </c>
      <c r="K35" s="325"/>
      <c r="L35" s="325"/>
      <c r="M35" s="128" t="s">
        <v>256</v>
      </c>
      <c r="N35" s="122"/>
      <c r="O35" s="128"/>
      <c r="P35" s="129"/>
      <c r="Q35" s="128"/>
      <c r="R35" s="329" t="s">
        <v>257</v>
      </c>
      <c r="S35" s="329"/>
      <c r="T35" s="329"/>
      <c r="U35" s="329"/>
      <c r="V35" s="329"/>
      <c r="W35" s="329"/>
      <c r="X35" s="329"/>
      <c r="Y35" s="330"/>
      <c r="Z35" s="127" t="s">
        <v>40</v>
      </c>
      <c r="AA35" s="338">
        <f>ROUNDUP(AB31*J35%,0)</f>
        <v>0</v>
      </c>
      <c r="AB35" s="338"/>
      <c r="AC35" s="338"/>
      <c r="AD35" s="338"/>
      <c r="AE35" s="339"/>
      <c r="AF35" s="113"/>
      <c r="AG35" s="112"/>
      <c r="AH35" s="114"/>
      <c r="AI35" s="98"/>
      <c r="AJ35" s="99"/>
      <c r="AK35" s="100"/>
      <c r="AL35" s="102"/>
      <c r="AM35" s="102"/>
      <c r="AN35" s="102"/>
      <c r="AO35" s="81"/>
    </row>
    <row r="36" spans="1:42" ht="18.75" customHeight="1">
      <c r="A36" s="6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80"/>
      <c r="AJ36" s="77"/>
      <c r="AK36" s="78"/>
      <c r="AL36" s="81"/>
      <c r="AM36" s="81"/>
      <c r="AN36" s="81"/>
      <c r="AO36" s="63"/>
      <c r="AP36" s="64" t="s">
        <v>237</v>
      </c>
    </row>
    <row r="37" spans="1:42" ht="26.25" customHeight="1">
      <c r="A37" s="68"/>
      <c r="B37" s="115"/>
      <c r="C37" s="115"/>
      <c r="D37" s="116"/>
      <c r="E37" s="117"/>
      <c r="F37" s="117"/>
      <c r="G37" s="117"/>
      <c r="H37" s="117"/>
      <c r="I37" s="117"/>
      <c r="J37" s="117"/>
      <c r="K37" s="116" t="s">
        <v>45</v>
      </c>
      <c r="L37" s="117"/>
      <c r="M37" s="117"/>
      <c r="N37" s="117"/>
      <c r="O37" s="117"/>
      <c r="P37" s="117"/>
      <c r="Q37" s="117"/>
      <c r="R37" s="118"/>
      <c r="S37" s="117"/>
      <c r="T37" s="117"/>
      <c r="U37" s="117"/>
      <c r="V37" s="117"/>
      <c r="W37" s="117"/>
      <c r="X37" s="118"/>
      <c r="Y37" s="50"/>
      <c r="Z37" s="311">
        <f>AB31-AA35</f>
        <v>0</v>
      </c>
      <c r="AA37" s="312"/>
      <c r="AB37" s="312"/>
      <c r="AC37" s="312"/>
      <c r="AD37" s="312"/>
      <c r="AE37" s="312"/>
      <c r="AF37" s="314" t="s">
        <v>0</v>
      </c>
      <c r="AG37" s="314"/>
      <c r="AH37" s="315"/>
      <c r="AI37" s="80"/>
      <c r="AJ37" s="77"/>
      <c r="AK37" s="78"/>
      <c r="AL37" s="81"/>
      <c r="AM37" s="81"/>
      <c r="AN37" s="81"/>
      <c r="AO37" s="63"/>
      <c r="AP37" s="119">
        <f>IF(Z37&gt;0,1,0)</f>
        <v>0</v>
      </c>
    </row>
    <row r="38" spans="1:41" ht="11.25" customHeight="1">
      <c r="A38" s="68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120"/>
      <c r="AJ38" s="68"/>
      <c r="AK38" s="61"/>
      <c r="AL38" s="63"/>
      <c r="AM38" s="63"/>
      <c r="AN38" s="63"/>
      <c r="AO38" s="63"/>
    </row>
    <row r="39" spans="1:41" ht="11.25" customHeight="1">
      <c r="A39" s="68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120"/>
      <c r="AJ39" s="68"/>
      <c r="AK39" s="61"/>
      <c r="AL39" s="63"/>
      <c r="AM39" s="63"/>
      <c r="AN39" s="63"/>
      <c r="AO39" s="63"/>
    </row>
    <row r="40" spans="1:42" ht="18.75" customHeight="1">
      <c r="A40" s="68"/>
      <c r="B40" s="61"/>
      <c r="C40" s="61"/>
      <c r="D40" s="85"/>
      <c r="E40" s="85"/>
      <c r="F40" s="85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331">
        <f>'請求書'!X13</f>
        <v>0</v>
      </c>
      <c r="T40" s="332"/>
      <c r="U40" s="332"/>
      <c r="V40" s="332"/>
      <c r="W40" s="332"/>
      <c r="X40" s="333"/>
      <c r="Y40" s="331" t="s">
        <v>2</v>
      </c>
      <c r="Z40" s="332"/>
      <c r="AA40" s="333"/>
      <c r="AB40" s="334"/>
      <c r="AC40" s="335"/>
      <c r="AD40" s="335"/>
      <c r="AE40" s="336"/>
      <c r="AF40" s="337" t="s">
        <v>3</v>
      </c>
      <c r="AG40" s="337"/>
      <c r="AH40" s="337"/>
      <c r="AI40" s="120"/>
      <c r="AJ40" s="68"/>
      <c r="AK40" s="61"/>
      <c r="AL40" s="63"/>
      <c r="AM40" s="63"/>
      <c r="AN40" s="81"/>
      <c r="AO40" s="81"/>
      <c r="AP40" s="81"/>
    </row>
    <row r="41" spans="1:41" ht="11.25" customHeight="1">
      <c r="A41" s="68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120"/>
      <c r="AJ41" s="68"/>
      <c r="AK41" s="61"/>
      <c r="AL41" s="63"/>
      <c r="AM41" s="63"/>
      <c r="AN41" s="63"/>
      <c r="AO41" s="63"/>
    </row>
    <row r="42" spans="1:41" ht="11.25" customHeight="1">
      <c r="A42" s="121"/>
      <c r="B42" s="122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2"/>
      <c r="AC42" s="122"/>
      <c r="AD42" s="122"/>
      <c r="AE42" s="122"/>
      <c r="AF42" s="122"/>
      <c r="AG42" s="122"/>
      <c r="AH42" s="122"/>
      <c r="AI42" s="123"/>
      <c r="AJ42" s="68"/>
      <c r="AK42" s="61"/>
      <c r="AL42" s="63"/>
      <c r="AM42" s="63"/>
      <c r="AN42" s="63"/>
      <c r="AO42" s="63"/>
    </row>
    <row r="43" spans="1:41" ht="12.75">
      <c r="A43" s="61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3"/>
      <c r="AM43" s="63"/>
      <c r="AN43" s="63"/>
      <c r="AO43" s="63"/>
    </row>
    <row r="44" spans="1:41" ht="12.75">
      <c r="A44" s="61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3"/>
      <c r="AM44" s="63"/>
      <c r="AN44" s="63"/>
      <c r="AO44" s="63"/>
    </row>
    <row r="45" spans="1:41" ht="12.75">
      <c r="A45" s="61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3"/>
      <c r="AM45" s="63"/>
      <c r="AN45" s="63"/>
      <c r="AO45" s="63"/>
    </row>
    <row r="46" spans="1:41" ht="12.75">
      <c r="A46" s="61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3"/>
      <c r="AM46" s="63"/>
      <c r="AN46" s="63"/>
      <c r="AO46" s="63"/>
    </row>
    <row r="47" spans="1:41" ht="12.75">
      <c r="A47" s="61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3"/>
      <c r="AM47" s="63"/>
      <c r="AN47" s="63"/>
      <c r="AO47" s="63"/>
    </row>
    <row r="48" spans="1:41" ht="12.75">
      <c r="A48" s="61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3"/>
      <c r="AM48" s="63"/>
      <c r="AN48" s="63"/>
      <c r="AO48" s="63"/>
    </row>
    <row r="49" spans="1:41" ht="12.75">
      <c r="A49" s="61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3"/>
      <c r="AM49" s="63"/>
      <c r="AN49" s="63"/>
      <c r="AO49" s="63"/>
    </row>
    <row r="50" spans="1:41" ht="12.75">
      <c r="A50" s="61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3"/>
      <c r="AM50" s="63"/>
      <c r="AN50" s="63"/>
      <c r="AO50" s="63"/>
    </row>
    <row r="51" spans="1:41" ht="12.75">
      <c r="A51" s="61"/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3"/>
      <c r="AM51" s="63"/>
      <c r="AN51" s="63"/>
      <c r="AO51" s="63"/>
    </row>
    <row r="52" spans="1:41" ht="12.75">
      <c r="A52" s="61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3"/>
      <c r="AM52" s="63"/>
      <c r="AN52" s="63"/>
      <c r="AO52" s="63"/>
    </row>
    <row r="53" spans="1:41" ht="12.75">
      <c r="A53" s="61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3"/>
      <c r="AM53" s="63"/>
      <c r="AN53" s="63"/>
      <c r="AO53" s="63"/>
    </row>
    <row r="54" spans="1:41" ht="12.75">
      <c r="A54" s="61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3"/>
      <c r="AM54" s="63"/>
      <c r="AN54" s="63"/>
      <c r="AO54" s="63"/>
    </row>
    <row r="55" spans="1:41" ht="12.75">
      <c r="A55" s="61"/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3"/>
      <c r="AM55" s="63"/>
      <c r="AN55" s="63"/>
      <c r="AO55" s="63"/>
    </row>
    <row r="56" spans="1:41" ht="12.75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3"/>
      <c r="AM56" s="63"/>
      <c r="AN56" s="63"/>
      <c r="AO56" s="63"/>
    </row>
    <row r="57" spans="1:41" ht="12.75">
      <c r="A57" s="61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3"/>
      <c r="AM57" s="63"/>
      <c r="AN57" s="63"/>
      <c r="AO57" s="63"/>
    </row>
    <row r="58" spans="1:41" ht="12.75">
      <c r="A58" s="61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3"/>
      <c r="AM58" s="63"/>
      <c r="AN58" s="63"/>
      <c r="AO58" s="63"/>
    </row>
    <row r="59" spans="1:41" ht="12.75">
      <c r="A59" s="61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3"/>
      <c r="AM59" s="63"/>
      <c r="AN59" s="63"/>
      <c r="AO59" s="63"/>
    </row>
    <row r="60" spans="1:41" ht="12.75">
      <c r="A60" s="61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3"/>
      <c r="AM60" s="63"/>
      <c r="AN60" s="63"/>
      <c r="AO60" s="63"/>
    </row>
    <row r="61" spans="1:41" ht="12.75">
      <c r="A61" s="61"/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3"/>
      <c r="AM61" s="63"/>
      <c r="AN61" s="63"/>
      <c r="AO61" s="63"/>
    </row>
    <row r="62" spans="1:41" ht="12.75">
      <c r="A62" s="61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3"/>
      <c r="AM62" s="63"/>
      <c r="AN62" s="63"/>
      <c r="AO62" s="63"/>
    </row>
    <row r="63" spans="1:41" ht="12.75">
      <c r="A63" s="61"/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3"/>
      <c r="AM63" s="63"/>
      <c r="AN63" s="63"/>
      <c r="AO63" s="63"/>
    </row>
    <row r="64" spans="1:41" ht="12.75">
      <c r="A64" s="61"/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3"/>
      <c r="AM64" s="63"/>
      <c r="AN64" s="63"/>
      <c r="AO64" s="63"/>
    </row>
    <row r="65" spans="1:41" ht="12.75">
      <c r="A65" s="61"/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3"/>
      <c r="AM65" s="63"/>
      <c r="AN65" s="63"/>
      <c r="AO65" s="63"/>
    </row>
    <row r="66" spans="1:41" ht="12.75">
      <c r="A66" s="61"/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3"/>
      <c r="AM66" s="63"/>
      <c r="AN66" s="63"/>
      <c r="AO66" s="63"/>
    </row>
    <row r="67" spans="1:41" ht="12.75">
      <c r="A67" s="61"/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3"/>
      <c r="AM67" s="63"/>
      <c r="AN67" s="63"/>
      <c r="AO67" s="63"/>
    </row>
    <row r="68" spans="1:41" ht="12.75">
      <c r="A68" s="61"/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3"/>
      <c r="AM68" s="63"/>
      <c r="AN68" s="63"/>
      <c r="AO68" s="63"/>
    </row>
    <row r="69" spans="1:41" ht="12.75">
      <c r="A69" s="61"/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3"/>
      <c r="AM69" s="63"/>
      <c r="AN69" s="63"/>
      <c r="AO69" s="63"/>
    </row>
    <row r="70" spans="1:41" ht="12.75">
      <c r="A70" s="61"/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3"/>
      <c r="AM70" s="63"/>
      <c r="AN70" s="63"/>
      <c r="AO70" s="63"/>
    </row>
    <row r="71" spans="1:41" ht="12.75">
      <c r="A71" s="61"/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3"/>
      <c r="AM71" s="63"/>
      <c r="AN71" s="63"/>
      <c r="AO71" s="63"/>
    </row>
    <row r="72" spans="1:41" ht="12.75">
      <c r="A72" s="61"/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3"/>
      <c r="AM72" s="63"/>
      <c r="AN72" s="63"/>
      <c r="AO72" s="63"/>
    </row>
    <row r="73" spans="1:41" ht="12.75">
      <c r="A73" s="61"/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3"/>
      <c r="AM73" s="63"/>
      <c r="AN73" s="63"/>
      <c r="AO73" s="63"/>
    </row>
    <row r="74" spans="1:41" ht="12.75">
      <c r="A74" s="61"/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3"/>
      <c r="AM74" s="63"/>
      <c r="AN74" s="63"/>
      <c r="AO74" s="63"/>
    </row>
    <row r="75" spans="1:41" ht="12.75">
      <c r="A75" s="61"/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3"/>
      <c r="AM75" s="63"/>
      <c r="AN75" s="63"/>
      <c r="AO75" s="63"/>
    </row>
    <row r="76" spans="1:41" ht="12.75">
      <c r="A76" s="61"/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3"/>
      <c r="AM76" s="63"/>
      <c r="AN76" s="63"/>
      <c r="AO76" s="63"/>
    </row>
    <row r="77" spans="1:41" ht="12.75">
      <c r="A77" s="61"/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3"/>
      <c r="AM77" s="63"/>
      <c r="AN77" s="63"/>
      <c r="AO77" s="63"/>
    </row>
    <row r="78" spans="1:41" ht="12.75">
      <c r="A78" s="61"/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3"/>
      <c r="AM78" s="63"/>
      <c r="AN78" s="63"/>
      <c r="AO78" s="63"/>
    </row>
    <row r="79" spans="1:41" ht="12.75">
      <c r="A79" s="61"/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3"/>
      <c r="AM79" s="63"/>
      <c r="AN79" s="63"/>
      <c r="AO79" s="63"/>
    </row>
    <row r="80" spans="1:41" ht="12.75">
      <c r="A80" s="61"/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3"/>
      <c r="AM80" s="63"/>
      <c r="AN80" s="63"/>
      <c r="AO80" s="63"/>
    </row>
    <row r="81" spans="1:41" ht="12.75">
      <c r="A81" s="61"/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3"/>
      <c r="AM81" s="63"/>
      <c r="AN81" s="63"/>
      <c r="AO81" s="63"/>
    </row>
    <row r="82" spans="1:41" ht="12.75">
      <c r="A82" s="61"/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3"/>
      <c r="AM82" s="63"/>
      <c r="AN82" s="63"/>
      <c r="AO82" s="63"/>
    </row>
    <row r="83" spans="1:41" ht="12.75">
      <c r="A83" s="61"/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3"/>
      <c r="AM83" s="63"/>
      <c r="AN83" s="63"/>
      <c r="AO83" s="63"/>
    </row>
    <row r="84" spans="1:41" ht="12.75">
      <c r="A84" s="61"/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3"/>
      <c r="AM84" s="63"/>
      <c r="AN84" s="63"/>
      <c r="AO84" s="63"/>
    </row>
    <row r="85" spans="1:41" ht="12.75">
      <c r="A85" s="61"/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3"/>
      <c r="AM85" s="63"/>
      <c r="AN85" s="63"/>
      <c r="AO85" s="63"/>
    </row>
    <row r="86" spans="1:41" ht="12.75">
      <c r="A86" s="61"/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3"/>
      <c r="AM86" s="63"/>
      <c r="AN86" s="63"/>
      <c r="AO86" s="63"/>
    </row>
    <row r="87" spans="1:41" ht="12.75">
      <c r="A87" s="61"/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3"/>
      <c r="AM87" s="63"/>
      <c r="AN87" s="63"/>
      <c r="AO87" s="63"/>
    </row>
    <row r="88" spans="1:41" ht="12.75">
      <c r="A88" s="61"/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3"/>
      <c r="AM88" s="63"/>
      <c r="AN88" s="63"/>
      <c r="AO88" s="63"/>
    </row>
    <row r="89" spans="1:41" ht="12.75">
      <c r="A89" s="61"/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3"/>
      <c r="AM89" s="63"/>
      <c r="AN89" s="63"/>
      <c r="AO89" s="63"/>
    </row>
    <row r="90" spans="1:41" ht="12.75">
      <c r="A90" s="61"/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3"/>
      <c r="AM90" s="63"/>
      <c r="AN90" s="63"/>
      <c r="AO90" s="63"/>
    </row>
    <row r="91" spans="1:41" ht="12.75">
      <c r="A91" s="61"/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3"/>
      <c r="AM91" s="63"/>
      <c r="AN91" s="63"/>
      <c r="AO91" s="63"/>
    </row>
    <row r="92" spans="1:41" ht="12.75">
      <c r="A92" s="61"/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  <c r="AE92" s="61"/>
      <c r="AF92" s="61"/>
      <c r="AG92" s="61"/>
      <c r="AH92" s="61"/>
      <c r="AI92" s="61"/>
      <c r="AJ92" s="61"/>
      <c r="AK92" s="61"/>
      <c r="AL92" s="63"/>
      <c r="AM92" s="63"/>
      <c r="AN92" s="63"/>
      <c r="AO92" s="63"/>
    </row>
    <row r="93" spans="1:41" ht="12.75">
      <c r="A93" s="61"/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3"/>
      <c r="AM93" s="63"/>
      <c r="AN93" s="63"/>
      <c r="AO93" s="63"/>
    </row>
    <row r="94" spans="1:41" ht="12.75">
      <c r="A94" s="61"/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3"/>
      <c r="AM94" s="63"/>
      <c r="AN94" s="63"/>
      <c r="AO94" s="63"/>
    </row>
    <row r="95" spans="1:41" ht="12.75">
      <c r="A95" s="61"/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3"/>
      <c r="AM95" s="63"/>
      <c r="AN95" s="63"/>
      <c r="AO95" s="63"/>
    </row>
    <row r="96" spans="1:41" ht="12.75">
      <c r="A96" s="61"/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3"/>
      <c r="AM96" s="63"/>
      <c r="AN96" s="63"/>
      <c r="AO96" s="63"/>
    </row>
    <row r="97" spans="1:41" ht="12.75">
      <c r="A97" s="61"/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3"/>
      <c r="AM97" s="63"/>
      <c r="AN97" s="63"/>
      <c r="AO97" s="63"/>
    </row>
    <row r="98" spans="1:41" ht="12.75">
      <c r="A98" s="61"/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3"/>
      <c r="AM98" s="63"/>
      <c r="AN98" s="63"/>
      <c r="AO98" s="63"/>
    </row>
    <row r="99" spans="1:41" ht="12.75">
      <c r="A99" s="61"/>
      <c r="B99" s="61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3"/>
      <c r="AM99" s="63"/>
      <c r="AN99" s="63"/>
      <c r="AO99" s="63"/>
    </row>
    <row r="100" spans="1:41" ht="12.75">
      <c r="A100" s="61"/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  <c r="AE100" s="61"/>
      <c r="AF100" s="61"/>
      <c r="AG100" s="61"/>
      <c r="AH100" s="61"/>
      <c r="AI100" s="61"/>
      <c r="AJ100" s="61"/>
      <c r="AK100" s="61"/>
      <c r="AL100" s="63"/>
      <c r="AM100" s="63"/>
      <c r="AN100" s="63"/>
      <c r="AO100" s="63"/>
    </row>
    <row r="101" spans="1:41" ht="12.75">
      <c r="A101" s="61"/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61"/>
      <c r="AG101" s="61"/>
      <c r="AH101" s="61"/>
      <c r="AI101" s="61"/>
      <c r="AJ101" s="61"/>
      <c r="AK101" s="61"/>
      <c r="AL101" s="63"/>
      <c r="AM101" s="63"/>
      <c r="AN101" s="63"/>
      <c r="AO101" s="63"/>
    </row>
    <row r="102" spans="1:41" ht="12.75">
      <c r="A102" s="61"/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  <c r="AL102" s="63"/>
      <c r="AM102" s="63"/>
      <c r="AN102" s="63"/>
      <c r="AO102" s="63"/>
    </row>
    <row r="103" spans="1:41" ht="12.75">
      <c r="A103" s="61"/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  <c r="AL103" s="63"/>
      <c r="AM103" s="63"/>
      <c r="AN103" s="63"/>
      <c r="AO103" s="63"/>
    </row>
    <row r="104" spans="1:41" ht="12.75">
      <c r="A104" s="61"/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  <c r="AE104" s="61"/>
      <c r="AF104" s="61"/>
      <c r="AG104" s="61"/>
      <c r="AH104" s="61"/>
      <c r="AI104" s="61"/>
      <c r="AJ104" s="61"/>
      <c r="AK104" s="61"/>
      <c r="AL104" s="63"/>
      <c r="AM104" s="63"/>
      <c r="AN104" s="63"/>
      <c r="AO104" s="63"/>
    </row>
    <row r="105" spans="1:41" ht="12.75">
      <c r="A105" s="61"/>
      <c r="B105" s="61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  <c r="AA105" s="61"/>
      <c r="AB105" s="61"/>
      <c r="AC105" s="61"/>
      <c r="AD105" s="61"/>
      <c r="AE105" s="61"/>
      <c r="AF105" s="61"/>
      <c r="AG105" s="61"/>
      <c r="AH105" s="61"/>
      <c r="AI105" s="61"/>
      <c r="AJ105" s="61"/>
      <c r="AK105" s="61"/>
      <c r="AL105" s="63"/>
      <c r="AM105" s="63"/>
      <c r="AN105" s="63"/>
      <c r="AO105" s="63"/>
    </row>
    <row r="106" spans="1:41" ht="12.75">
      <c r="A106" s="61"/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  <c r="AA106" s="61"/>
      <c r="AB106" s="61"/>
      <c r="AC106" s="61"/>
      <c r="AD106" s="61"/>
      <c r="AE106" s="61"/>
      <c r="AF106" s="61"/>
      <c r="AG106" s="61"/>
      <c r="AH106" s="61"/>
      <c r="AI106" s="61"/>
      <c r="AJ106" s="61"/>
      <c r="AK106" s="61"/>
      <c r="AL106" s="63"/>
      <c r="AM106" s="63"/>
      <c r="AN106" s="63"/>
      <c r="AO106" s="63"/>
    </row>
    <row r="107" spans="1:41" ht="12.75">
      <c r="A107" s="61"/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61"/>
      <c r="AB107" s="61"/>
      <c r="AC107" s="61"/>
      <c r="AD107" s="61"/>
      <c r="AE107" s="61"/>
      <c r="AF107" s="61"/>
      <c r="AG107" s="61"/>
      <c r="AH107" s="61"/>
      <c r="AI107" s="61"/>
      <c r="AJ107" s="61"/>
      <c r="AK107" s="61"/>
      <c r="AL107" s="63"/>
      <c r="AM107" s="63"/>
      <c r="AN107" s="63"/>
      <c r="AO107" s="63"/>
    </row>
    <row r="108" spans="1:41" ht="12.75">
      <c r="A108" s="61"/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  <c r="AA108" s="61"/>
      <c r="AB108" s="61"/>
      <c r="AC108" s="61"/>
      <c r="AD108" s="61"/>
      <c r="AE108" s="61"/>
      <c r="AF108" s="61"/>
      <c r="AG108" s="61"/>
      <c r="AH108" s="61"/>
      <c r="AI108" s="61"/>
      <c r="AJ108" s="61"/>
      <c r="AK108" s="61"/>
      <c r="AL108" s="63"/>
      <c r="AM108" s="63"/>
      <c r="AN108" s="63"/>
      <c r="AO108" s="63"/>
    </row>
    <row r="109" spans="1:41" ht="12.75">
      <c r="A109" s="61"/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61"/>
      <c r="AA109" s="61"/>
      <c r="AB109" s="61"/>
      <c r="AC109" s="61"/>
      <c r="AD109" s="61"/>
      <c r="AE109" s="61"/>
      <c r="AF109" s="61"/>
      <c r="AG109" s="61"/>
      <c r="AH109" s="61"/>
      <c r="AI109" s="61"/>
      <c r="AJ109" s="61"/>
      <c r="AK109" s="61"/>
      <c r="AL109" s="63"/>
      <c r="AM109" s="63"/>
      <c r="AN109" s="63"/>
      <c r="AO109" s="63"/>
    </row>
    <row r="110" spans="1:41" ht="12.75">
      <c r="A110" s="61"/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  <c r="W110" s="61"/>
      <c r="X110" s="61"/>
      <c r="Y110" s="61"/>
      <c r="Z110" s="61"/>
      <c r="AA110" s="61"/>
      <c r="AB110" s="61"/>
      <c r="AC110" s="61"/>
      <c r="AD110" s="61"/>
      <c r="AE110" s="61"/>
      <c r="AF110" s="61"/>
      <c r="AG110" s="61"/>
      <c r="AH110" s="61"/>
      <c r="AI110" s="61"/>
      <c r="AJ110" s="61"/>
      <c r="AK110" s="61"/>
      <c r="AL110" s="63"/>
      <c r="AM110" s="63"/>
      <c r="AN110" s="63"/>
      <c r="AO110" s="63"/>
    </row>
    <row r="111" spans="1:41" ht="12.75">
      <c r="A111" s="61"/>
      <c r="B111" s="61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  <c r="AA111" s="61"/>
      <c r="AB111" s="61"/>
      <c r="AC111" s="61"/>
      <c r="AD111" s="61"/>
      <c r="AE111" s="61"/>
      <c r="AF111" s="61"/>
      <c r="AG111" s="61"/>
      <c r="AH111" s="61"/>
      <c r="AI111" s="61"/>
      <c r="AJ111" s="61"/>
      <c r="AK111" s="61"/>
      <c r="AL111" s="63"/>
      <c r="AM111" s="63"/>
      <c r="AN111" s="63"/>
      <c r="AO111" s="63"/>
    </row>
    <row r="112" spans="1:41" ht="12.75">
      <c r="A112" s="61"/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  <c r="AE112" s="61"/>
      <c r="AF112" s="61"/>
      <c r="AG112" s="61"/>
      <c r="AH112" s="61"/>
      <c r="AI112" s="61"/>
      <c r="AJ112" s="61"/>
      <c r="AK112" s="61"/>
      <c r="AL112" s="63"/>
      <c r="AM112" s="63"/>
      <c r="AN112" s="63"/>
      <c r="AO112" s="63"/>
    </row>
    <row r="113" spans="1:41" ht="12.75">
      <c r="A113" s="61"/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  <c r="AA113" s="61"/>
      <c r="AB113" s="61"/>
      <c r="AC113" s="61"/>
      <c r="AD113" s="61"/>
      <c r="AE113" s="61"/>
      <c r="AF113" s="61"/>
      <c r="AG113" s="61"/>
      <c r="AH113" s="61"/>
      <c r="AI113" s="61"/>
      <c r="AJ113" s="61"/>
      <c r="AK113" s="61"/>
      <c r="AL113" s="63"/>
      <c r="AM113" s="63"/>
      <c r="AN113" s="63"/>
      <c r="AO113" s="63"/>
    </row>
    <row r="114" spans="1:41" ht="12.75">
      <c r="A114" s="61"/>
      <c r="B114" s="61"/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  <c r="AA114" s="61"/>
      <c r="AB114" s="61"/>
      <c r="AC114" s="61"/>
      <c r="AD114" s="61"/>
      <c r="AE114" s="61"/>
      <c r="AF114" s="61"/>
      <c r="AG114" s="61"/>
      <c r="AH114" s="61"/>
      <c r="AI114" s="61"/>
      <c r="AJ114" s="61"/>
      <c r="AK114" s="61"/>
      <c r="AL114" s="63"/>
      <c r="AM114" s="63"/>
      <c r="AN114" s="63"/>
      <c r="AO114" s="63"/>
    </row>
    <row r="115" spans="1:41" ht="12.75">
      <c r="A115" s="61"/>
      <c r="B115" s="61"/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  <c r="AA115" s="61"/>
      <c r="AB115" s="61"/>
      <c r="AC115" s="61"/>
      <c r="AD115" s="61"/>
      <c r="AE115" s="61"/>
      <c r="AF115" s="61"/>
      <c r="AG115" s="61"/>
      <c r="AH115" s="61"/>
      <c r="AI115" s="61"/>
      <c r="AJ115" s="61"/>
      <c r="AK115" s="61"/>
      <c r="AL115" s="63"/>
      <c r="AM115" s="63"/>
      <c r="AN115" s="63"/>
      <c r="AO115" s="63"/>
    </row>
    <row r="116" spans="1:41" ht="12.75">
      <c r="A116" s="61"/>
      <c r="B116" s="61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  <c r="AA116" s="61"/>
      <c r="AB116" s="61"/>
      <c r="AC116" s="61"/>
      <c r="AD116" s="61"/>
      <c r="AE116" s="61"/>
      <c r="AF116" s="61"/>
      <c r="AG116" s="61"/>
      <c r="AH116" s="61"/>
      <c r="AI116" s="61"/>
      <c r="AJ116" s="61"/>
      <c r="AK116" s="61"/>
      <c r="AL116" s="63"/>
      <c r="AM116" s="63"/>
      <c r="AN116" s="63"/>
      <c r="AO116" s="63"/>
    </row>
    <row r="117" spans="1:41" ht="12.75">
      <c r="A117" s="61"/>
      <c r="B117" s="61"/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  <c r="AA117" s="61"/>
      <c r="AB117" s="61"/>
      <c r="AC117" s="61"/>
      <c r="AD117" s="61"/>
      <c r="AE117" s="61"/>
      <c r="AF117" s="61"/>
      <c r="AG117" s="61"/>
      <c r="AH117" s="61"/>
      <c r="AI117" s="61"/>
      <c r="AJ117" s="61"/>
      <c r="AK117" s="61"/>
      <c r="AL117" s="63"/>
      <c r="AM117" s="63"/>
      <c r="AN117" s="63"/>
      <c r="AO117" s="63"/>
    </row>
    <row r="118" spans="1:41" ht="12.75">
      <c r="A118" s="61"/>
      <c r="B118" s="61"/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61"/>
      <c r="AA118" s="61"/>
      <c r="AB118" s="61"/>
      <c r="AC118" s="61"/>
      <c r="AD118" s="61"/>
      <c r="AE118" s="61"/>
      <c r="AF118" s="61"/>
      <c r="AG118" s="61"/>
      <c r="AH118" s="61"/>
      <c r="AI118" s="61"/>
      <c r="AJ118" s="61"/>
      <c r="AK118" s="61"/>
      <c r="AL118" s="63"/>
      <c r="AM118" s="63"/>
      <c r="AN118" s="63"/>
      <c r="AO118" s="63"/>
    </row>
    <row r="119" spans="1:41" ht="12.75">
      <c r="A119" s="61"/>
      <c r="B119" s="61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61"/>
      <c r="Z119" s="61"/>
      <c r="AA119" s="61"/>
      <c r="AB119" s="61"/>
      <c r="AC119" s="61"/>
      <c r="AD119" s="61"/>
      <c r="AE119" s="61"/>
      <c r="AF119" s="61"/>
      <c r="AG119" s="61"/>
      <c r="AH119" s="61"/>
      <c r="AI119" s="61"/>
      <c r="AJ119" s="61"/>
      <c r="AK119" s="61"/>
      <c r="AL119" s="63"/>
      <c r="AM119" s="63"/>
      <c r="AN119" s="63"/>
      <c r="AO119" s="63"/>
    </row>
    <row r="120" spans="1:41" ht="12.75">
      <c r="A120" s="61"/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1"/>
      <c r="Y120" s="61"/>
      <c r="Z120" s="61"/>
      <c r="AA120" s="61"/>
      <c r="AB120" s="61"/>
      <c r="AC120" s="61"/>
      <c r="AD120" s="61"/>
      <c r="AE120" s="61"/>
      <c r="AF120" s="61"/>
      <c r="AG120" s="61"/>
      <c r="AH120" s="61"/>
      <c r="AI120" s="61"/>
      <c r="AJ120" s="61"/>
      <c r="AK120" s="61"/>
      <c r="AL120" s="63"/>
      <c r="AM120" s="63"/>
      <c r="AN120" s="63"/>
      <c r="AO120" s="63"/>
    </row>
    <row r="121" spans="1:41" ht="12.75">
      <c r="A121" s="61"/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  <c r="AA121" s="61"/>
      <c r="AB121" s="61"/>
      <c r="AC121" s="61"/>
      <c r="AD121" s="61"/>
      <c r="AE121" s="61"/>
      <c r="AF121" s="61"/>
      <c r="AG121" s="61"/>
      <c r="AH121" s="61"/>
      <c r="AI121" s="61"/>
      <c r="AJ121" s="61"/>
      <c r="AK121" s="61"/>
      <c r="AL121" s="63"/>
      <c r="AM121" s="63"/>
      <c r="AN121" s="63"/>
      <c r="AO121" s="63"/>
    </row>
    <row r="122" spans="1:41" ht="12.75">
      <c r="A122" s="61"/>
      <c r="B122" s="61"/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61"/>
      <c r="Z122" s="61"/>
      <c r="AA122" s="61"/>
      <c r="AB122" s="61"/>
      <c r="AC122" s="61"/>
      <c r="AD122" s="61"/>
      <c r="AE122" s="61"/>
      <c r="AF122" s="61"/>
      <c r="AG122" s="61"/>
      <c r="AH122" s="61"/>
      <c r="AI122" s="61"/>
      <c r="AJ122" s="61"/>
      <c r="AK122" s="61"/>
      <c r="AL122" s="63"/>
      <c r="AM122" s="63"/>
      <c r="AN122" s="63"/>
      <c r="AO122" s="63"/>
    </row>
    <row r="123" spans="1:41" ht="12.75">
      <c r="A123" s="61"/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  <c r="AA123" s="61"/>
      <c r="AB123" s="61"/>
      <c r="AC123" s="61"/>
      <c r="AD123" s="61"/>
      <c r="AE123" s="61"/>
      <c r="AF123" s="61"/>
      <c r="AG123" s="61"/>
      <c r="AH123" s="61"/>
      <c r="AI123" s="61"/>
      <c r="AJ123" s="61"/>
      <c r="AK123" s="61"/>
      <c r="AL123" s="63"/>
      <c r="AM123" s="63"/>
      <c r="AN123" s="63"/>
      <c r="AO123" s="63"/>
    </row>
    <row r="124" spans="1:41" ht="12.75">
      <c r="A124" s="61"/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1"/>
      <c r="Z124" s="61"/>
      <c r="AA124" s="61"/>
      <c r="AB124" s="61"/>
      <c r="AC124" s="61"/>
      <c r="AD124" s="61"/>
      <c r="AE124" s="61"/>
      <c r="AF124" s="61"/>
      <c r="AG124" s="61"/>
      <c r="AH124" s="61"/>
      <c r="AI124" s="61"/>
      <c r="AJ124" s="61"/>
      <c r="AK124" s="61"/>
      <c r="AL124" s="63"/>
      <c r="AM124" s="63"/>
      <c r="AN124" s="63"/>
      <c r="AO124" s="63"/>
    </row>
    <row r="125" spans="1:41" ht="12.75">
      <c r="A125" s="61"/>
      <c r="B125" s="61"/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  <c r="AA125" s="61"/>
      <c r="AB125" s="61"/>
      <c r="AC125" s="61"/>
      <c r="AD125" s="61"/>
      <c r="AE125" s="61"/>
      <c r="AF125" s="61"/>
      <c r="AG125" s="61"/>
      <c r="AH125" s="61"/>
      <c r="AI125" s="61"/>
      <c r="AJ125" s="61"/>
      <c r="AK125" s="61"/>
      <c r="AL125" s="63"/>
      <c r="AM125" s="63"/>
      <c r="AN125" s="63"/>
      <c r="AO125" s="63"/>
    </row>
    <row r="126" spans="1:41" ht="12.75">
      <c r="A126" s="61"/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  <c r="AA126" s="61"/>
      <c r="AB126" s="61"/>
      <c r="AC126" s="61"/>
      <c r="AD126" s="61"/>
      <c r="AE126" s="61"/>
      <c r="AF126" s="61"/>
      <c r="AG126" s="61"/>
      <c r="AH126" s="61"/>
      <c r="AI126" s="61"/>
      <c r="AJ126" s="61"/>
      <c r="AK126" s="61"/>
      <c r="AL126" s="63"/>
      <c r="AM126" s="63"/>
      <c r="AN126" s="63"/>
      <c r="AO126" s="63"/>
    </row>
    <row r="127" spans="1:41" ht="12.75">
      <c r="A127" s="61"/>
      <c r="B127" s="61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  <c r="AA127" s="61"/>
      <c r="AB127" s="61"/>
      <c r="AC127" s="61"/>
      <c r="AD127" s="61"/>
      <c r="AE127" s="61"/>
      <c r="AF127" s="61"/>
      <c r="AG127" s="61"/>
      <c r="AH127" s="61"/>
      <c r="AI127" s="61"/>
      <c r="AJ127" s="61"/>
      <c r="AK127" s="61"/>
      <c r="AL127" s="63"/>
      <c r="AM127" s="63"/>
      <c r="AN127" s="63"/>
      <c r="AO127" s="63"/>
    </row>
    <row r="128" spans="1:41" ht="12.75">
      <c r="A128" s="61"/>
      <c r="B128" s="61"/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  <c r="AA128" s="61"/>
      <c r="AB128" s="61"/>
      <c r="AC128" s="61"/>
      <c r="AD128" s="61"/>
      <c r="AE128" s="61"/>
      <c r="AF128" s="61"/>
      <c r="AG128" s="61"/>
      <c r="AH128" s="61"/>
      <c r="AI128" s="61"/>
      <c r="AJ128" s="61"/>
      <c r="AK128" s="61"/>
      <c r="AL128" s="63"/>
      <c r="AM128" s="63"/>
      <c r="AN128" s="63"/>
      <c r="AO128" s="63"/>
    </row>
    <row r="129" spans="1:41" ht="12.75">
      <c r="A129" s="61"/>
      <c r="B129" s="61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61"/>
      <c r="AA129" s="61"/>
      <c r="AB129" s="61"/>
      <c r="AC129" s="61"/>
      <c r="AD129" s="61"/>
      <c r="AE129" s="61"/>
      <c r="AF129" s="61"/>
      <c r="AG129" s="61"/>
      <c r="AH129" s="61"/>
      <c r="AI129" s="61"/>
      <c r="AJ129" s="61"/>
      <c r="AK129" s="61"/>
      <c r="AL129" s="63"/>
      <c r="AM129" s="63"/>
      <c r="AN129" s="63"/>
      <c r="AO129" s="63"/>
    </row>
    <row r="130" spans="1:41" ht="12.75">
      <c r="A130" s="61"/>
      <c r="B130" s="61"/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  <c r="AA130" s="61"/>
      <c r="AB130" s="61"/>
      <c r="AC130" s="61"/>
      <c r="AD130" s="61"/>
      <c r="AE130" s="61"/>
      <c r="AF130" s="61"/>
      <c r="AG130" s="61"/>
      <c r="AH130" s="61"/>
      <c r="AI130" s="61"/>
      <c r="AJ130" s="61"/>
      <c r="AK130" s="61"/>
      <c r="AL130" s="63"/>
      <c r="AM130" s="63"/>
      <c r="AN130" s="63"/>
      <c r="AO130" s="63"/>
    </row>
    <row r="131" spans="1:41" ht="12.75">
      <c r="A131" s="61"/>
      <c r="B131" s="61"/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61"/>
      <c r="AA131" s="61"/>
      <c r="AB131" s="61"/>
      <c r="AC131" s="61"/>
      <c r="AD131" s="61"/>
      <c r="AE131" s="61"/>
      <c r="AF131" s="61"/>
      <c r="AG131" s="61"/>
      <c r="AH131" s="61"/>
      <c r="AI131" s="61"/>
      <c r="AJ131" s="61"/>
      <c r="AK131" s="61"/>
      <c r="AL131" s="63"/>
      <c r="AM131" s="63"/>
      <c r="AN131" s="63"/>
      <c r="AO131" s="63"/>
    </row>
    <row r="132" spans="1:41" ht="12.75">
      <c r="A132" s="61"/>
      <c r="B132" s="61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1"/>
      <c r="Y132" s="61"/>
      <c r="Z132" s="61"/>
      <c r="AA132" s="61"/>
      <c r="AB132" s="61"/>
      <c r="AC132" s="61"/>
      <c r="AD132" s="61"/>
      <c r="AE132" s="61"/>
      <c r="AF132" s="61"/>
      <c r="AG132" s="61"/>
      <c r="AH132" s="61"/>
      <c r="AI132" s="61"/>
      <c r="AJ132" s="61"/>
      <c r="AK132" s="61"/>
      <c r="AL132" s="63"/>
      <c r="AM132" s="63"/>
      <c r="AN132" s="63"/>
      <c r="AO132" s="63"/>
    </row>
    <row r="133" spans="1:41" ht="12.75">
      <c r="A133" s="61"/>
      <c r="B133" s="61"/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  <c r="AA133" s="61"/>
      <c r="AB133" s="61"/>
      <c r="AC133" s="61"/>
      <c r="AD133" s="61"/>
      <c r="AE133" s="61"/>
      <c r="AF133" s="61"/>
      <c r="AG133" s="61"/>
      <c r="AH133" s="61"/>
      <c r="AI133" s="61"/>
      <c r="AJ133" s="61"/>
      <c r="AK133" s="61"/>
      <c r="AL133" s="63"/>
      <c r="AM133" s="63"/>
      <c r="AN133" s="63"/>
      <c r="AO133" s="63"/>
    </row>
    <row r="134" spans="1:41" ht="12.75">
      <c r="A134" s="61"/>
      <c r="B134" s="61"/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  <c r="AA134" s="61"/>
      <c r="AB134" s="61"/>
      <c r="AC134" s="61"/>
      <c r="AD134" s="61"/>
      <c r="AE134" s="61"/>
      <c r="AF134" s="61"/>
      <c r="AG134" s="61"/>
      <c r="AH134" s="61"/>
      <c r="AI134" s="61"/>
      <c r="AJ134" s="61"/>
      <c r="AK134" s="61"/>
      <c r="AL134" s="63"/>
      <c r="AM134" s="63"/>
      <c r="AN134" s="63"/>
      <c r="AO134" s="63"/>
    </row>
    <row r="135" spans="1:41" ht="12.75">
      <c r="A135" s="61"/>
      <c r="B135" s="61"/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  <c r="Y135" s="61"/>
      <c r="Z135" s="61"/>
      <c r="AA135" s="61"/>
      <c r="AB135" s="61"/>
      <c r="AC135" s="61"/>
      <c r="AD135" s="61"/>
      <c r="AE135" s="61"/>
      <c r="AF135" s="61"/>
      <c r="AG135" s="61"/>
      <c r="AH135" s="61"/>
      <c r="AI135" s="61"/>
      <c r="AJ135" s="61"/>
      <c r="AK135" s="61"/>
      <c r="AL135" s="63"/>
      <c r="AM135" s="63"/>
      <c r="AN135" s="63"/>
      <c r="AO135" s="63"/>
    </row>
    <row r="136" spans="1:41" ht="12.75">
      <c r="A136" s="61"/>
      <c r="B136" s="61"/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/>
      <c r="AA136" s="61"/>
      <c r="AB136" s="61"/>
      <c r="AC136" s="61"/>
      <c r="AD136" s="61"/>
      <c r="AE136" s="61"/>
      <c r="AF136" s="61"/>
      <c r="AG136" s="61"/>
      <c r="AH136" s="61"/>
      <c r="AI136" s="61"/>
      <c r="AJ136" s="61"/>
      <c r="AK136" s="61"/>
      <c r="AL136" s="63"/>
      <c r="AM136" s="63"/>
      <c r="AN136" s="63"/>
      <c r="AO136" s="63"/>
    </row>
    <row r="137" spans="1:41" ht="12.75">
      <c r="A137" s="61"/>
      <c r="B137" s="61"/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  <c r="AA137" s="61"/>
      <c r="AB137" s="61"/>
      <c r="AC137" s="61"/>
      <c r="AD137" s="61"/>
      <c r="AE137" s="61"/>
      <c r="AF137" s="61"/>
      <c r="AG137" s="61"/>
      <c r="AH137" s="61"/>
      <c r="AI137" s="61"/>
      <c r="AJ137" s="61"/>
      <c r="AK137" s="61"/>
      <c r="AL137" s="63"/>
      <c r="AM137" s="63"/>
      <c r="AN137" s="63"/>
      <c r="AO137" s="63"/>
    </row>
    <row r="138" spans="1:41" ht="12.75">
      <c r="A138" s="61"/>
      <c r="B138" s="61"/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Y138" s="61"/>
      <c r="Z138" s="61"/>
      <c r="AA138" s="61"/>
      <c r="AB138" s="61"/>
      <c r="AC138" s="61"/>
      <c r="AD138" s="61"/>
      <c r="AE138" s="61"/>
      <c r="AF138" s="61"/>
      <c r="AG138" s="61"/>
      <c r="AH138" s="61"/>
      <c r="AI138" s="61"/>
      <c r="AJ138" s="61"/>
      <c r="AK138" s="61"/>
      <c r="AL138" s="63"/>
      <c r="AM138" s="63"/>
      <c r="AN138" s="63"/>
      <c r="AO138" s="63"/>
    </row>
    <row r="139" spans="1:41" ht="12.75">
      <c r="A139" s="61"/>
      <c r="B139" s="61"/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1"/>
      <c r="Z139" s="61"/>
      <c r="AA139" s="61"/>
      <c r="AB139" s="61"/>
      <c r="AC139" s="61"/>
      <c r="AD139" s="61"/>
      <c r="AE139" s="61"/>
      <c r="AF139" s="61"/>
      <c r="AG139" s="61"/>
      <c r="AH139" s="61"/>
      <c r="AI139" s="61"/>
      <c r="AJ139" s="61"/>
      <c r="AK139" s="61"/>
      <c r="AL139" s="63"/>
      <c r="AM139" s="63"/>
      <c r="AN139" s="63"/>
      <c r="AO139" s="63"/>
    </row>
    <row r="140" spans="1:41" ht="12.75">
      <c r="A140" s="61"/>
      <c r="B140" s="61"/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  <c r="Y140" s="61"/>
      <c r="Z140" s="61"/>
      <c r="AA140" s="61"/>
      <c r="AB140" s="61"/>
      <c r="AC140" s="61"/>
      <c r="AD140" s="61"/>
      <c r="AE140" s="61"/>
      <c r="AF140" s="61"/>
      <c r="AG140" s="61"/>
      <c r="AH140" s="61"/>
      <c r="AI140" s="61"/>
      <c r="AJ140" s="61"/>
      <c r="AK140" s="61"/>
      <c r="AL140" s="63"/>
      <c r="AM140" s="63"/>
      <c r="AN140" s="63"/>
      <c r="AO140" s="63"/>
    </row>
    <row r="141" spans="1:41" ht="12.75">
      <c r="A141" s="61"/>
      <c r="B141" s="61"/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1"/>
      <c r="Y141" s="61"/>
      <c r="Z141" s="61"/>
      <c r="AA141" s="61"/>
      <c r="AB141" s="61"/>
      <c r="AC141" s="61"/>
      <c r="AD141" s="61"/>
      <c r="AE141" s="61"/>
      <c r="AF141" s="61"/>
      <c r="AG141" s="61"/>
      <c r="AH141" s="61"/>
      <c r="AI141" s="61"/>
      <c r="AJ141" s="61"/>
      <c r="AK141" s="61"/>
      <c r="AL141" s="63"/>
      <c r="AM141" s="63"/>
      <c r="AN141" s="63"/>
      <c r="AO141" s="63"/>
    </row>
    <row r="142" spans="1:41" ht="12.75">
      <c r="A142" s="61"/>
      <c r="B142" s="61"/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Y142" s="61"/>
      <c r="Z142" s="61"/>
      <c r="AA142" s="61"/>
      <c r="AB142" s="61"/>
      <c r="AC142" s="61"/>
      <c r="AD142" s="61"/>
      <c r="AE142" s="61"/>
      <c r="AF142" s="61"/>
      <c r="AG142" s="61"/>
      <c r="AH142" s="61"/>
      <c r="AI142" s="61"/>
      <c r="AJ142" s="61"/>
      <c r="AK142" s="61"/>
      <c r="AL142" s="63"/>
      <c r="AM142" s="63"/>
      <c r="AN142" s="63"/>
      <c r="AO142" s="63"/>
    </row>
    <row r="143" spans="1:41" ht="12.75">
      <c r="A143" s="61"/>
      <c r="B143" s="61"/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1"/>
      <c r="Y143" s="61"/>
      <c r="Z143" s="61"/>
      <c r="AA143" s="61"/>
      <c r="AB143" s="61"/>
      <c r="AC143" s="61"/>
      <c r="AD143" s="61"/>
      <c r="AE143" s="61"/>
      <c r="AF143" s="61"/>
      <c r="AG143" s="61"/>
      <c r="AH143" s="61"/>
      <c r="AI143" s="61"/>
      <c r="AJ143" s="61"/>
      <c r="AK143" s="61"/>
      <c r="AL143" s="63"/>
      <c r="AM143" s="63"/>
      <c r="AN143" s="63"/>
      <c r="AO143" s="63"/>
    </row>
    <row r="144" spans="1:41" ht="12.75">
      <c r="A144" s="61"/>
      <c r="B144" s="61"/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  <c r="Y144" s="61"/>
      <c r="Z144" s="61"/>
      <c r="AA144" s="61"/>
      <c r="AB144" s="61"/>
      <c r="AC144" s="61"/>
      <c r="AD144" s="61"/>
      <c r="AE144" s="61"/>
      <c r="AF144" s="61"/>
      <c r="AG144" s="61"/>
      <c r="AH144" s="61"/>
      <c r="AI144" s="61"/>
      <c r="AJ144" s="61"/>
      <c r="AK144" s="61"/>
      <c r="AL144" s="63"/>
      <c r="AM144" s="63"/>
      <c r="AN144" s="63"/>
      <c r="AO144" s="63"/>
    </row>
  </sheetData>
  <sheetProtection selectLockedCells="1" selectUnlockedCells="1"/>
  <protectedRanges>
    <protectedRange sqref="AB40" name="範囲15"/>
    <protectedRange sqref="U35 AF35:AH35" name="範囲13"/>
    <protectedRange sqref="J35" name="範囲12"/>
    <protectedRange sqref="AE32:AH32 AF17:AH31 O17:O31" name="範囲11"/>
    <protectedRange sqref="C17:L30 N17:N30 P17:Z30" name="範囲10"/>
    <protectedRange sqref="Y8:AH12" name="範囲6"/>
    <protectedRange sqref="E8:N14" name="範囲5"/>
    <protectedRange sqref="AC6:AF6" name="範囲4"/>
    <protectedRange sqref="AA6 Y6" name="範囲3"/>
    <protectedRange sqref="V13:W13" name="範囲7_2"/>
    <protectedRange sqref="Y14:AH14" name="範囲6_2"/>
  </protectedRanges>
  <mergeCells count="110">
    <mergeCell ref="A3:AI3"/>
    <mergeCell ref="A4:AI4"/>
    <mergeCell ref="S6:W6"/>
    <mergeCell ref="X6:Y6"/>
    <mergeCell ref="Z6:AA6"/>
    <mergeCell ref="AC6:AD6"/>
    <mergeCell ref="AE6:AF6"/>
    <mergeCell ref="AG6:AH6"/>
    <mergeCell ref="B8:D8"/>
    <mergeCell ref="Q8:X8"/>
    <mergeCell ref="B9:D11"/>
    <mergeCell ref="E9:N11"/>
    <mergeCell ref="Q9:U12"/>
    <mergeCell ref="V9:AH12"/>
    <mergeCell ref="B12:D14"/>
    <mergeCell ref="E12:N14"/>
    <mergeCell ref="Q13:U14"/>
    <mergeCell ref="V13:AH14"/>
    <mergeCell ref="B16:B31"/>
    <mergeCell ref="D16:R16"/>
    <mergeCell ref="S16:V16"/>
    <mergeCell ref="W16:Z16"/>
    <mergeCell ref="AA16:AE16"/>
    <mergeCell ref="AF16:AH16"/>
    <mergeCell ref="D17:R17"/>
    <mergeCell ref="S17:V17"/>
    <mergeCell ref="W17:Z17"/>
    <mergeCell ref="AA17:AE17"/>
    <mergeCell ref="AF17:AH17"/>
    <mergeCell ref="D18:R18"/>
    <mergeCell ref="S18:V18"/>
    <mergeCell ref="W18:Z18"/>
    <mergeCell ref="AA18:AE18"/>
    <mergeCell ref="AF18:AH18"/>
    <mergeCell ref="D19:R19"/>
    <mergeCell ref="S19:V19"/>
    <mergeCell ref="W19:Z19"/>
    <mergeCell ref="AA19:AE19"/>
    <mergeCell ref="AF19:AH19"/>
    <mergeCell ref="D20:R20"/>
    <mergeCell ref="S20:V20"/>
    <mergeCell ref="W20:Z20"/>
    <mergeCell ref="AA20:AE20"/>
    <mergeCell ref="AF20:AH20"/>
    <mergeCell ref="D21:R21"/>
    <mergeCell ref="S21:V21"/>
    <mergeCell ref="W21:Z21"/>
    <mergeCell ref="AA21:AE21"/>
    <mergeCell ref="AF21:AH21"/>
    <mergeCell ref="D22:R22"/>
    <mergeCell ref="S22:V22"/>
    <mergeCell ref="W22:Z22"/>
    <mergeCell ref="AA22:AE22"/>
    <mergeCell ref="AF22:AH22"/>
    <mergeCell ref="D23:R23"/>
    <mergeCell ref="S23:V23"/>
    <mergeCell ref="W23:Z23"/>
    <mergeCell ref="AA23:AE23"/>
    <mergeCell ref="AF23:AH23"/>
    <mergeCell ref="D24:R24"/>
    <mergeCell ref="S24:V24"/>
    <mergeCell ref="W24:Z24"/>
    <mergeCell ref="AA24:AE24"/>
    <mergeCell ref="AF24:AH24"/>
    <mergeCell ref="D25:R25"/>
    <mergeCell ref="S25:V25"/>
    <mergeCell ref="W25:Z25"/>
    <mergeCell ref="AA25:AE25"/>
    <mergeCell ref="AF25:AH25"/>
    <mergeCell ref="D26:R26"/>
    <mergeCell ref="S26:V26"/>
    <mergeCell ref="W26:Z26"/>
    <mergeCell ref="AA26:AE26"/>
    <mergeCell ref="AF26:AH26"/>
    <mergeCell ref="D27:R27"/>
    <mergeCell ref="S27:V27"/>
    <mergeCell ref="W27:Z27"/>
    <mergeCell ref="AA27:AE27"/>
    <mergeCell ref="AF27:AH27"/>
    <mergeCell ref="D28:R28"/>
    <mergeCell ref="S28:V28"/>
    <mergeCell ref="W28:Z28"/>
    <mergeCell ref="AA28:AE28"/>
    <mergeCell ref="AF28:AH28"/>
    <mergeCell ref="D29:R29"/>
    <mergeCell ref="S29:V29"/>
    <mergeCell ref="W29:Z29"/>
    <mergeCell ref="AA29:AE29"/>
    <mergeCell ref="AF29:AH29"/>
    <mergeCell ref="D30:R30"/>
    <mergeCell ref="S30:V30"/>
    <mergeCell ref="W30:Z30"/>
    <mergeCell ref="AA30:AE30"/>
    <mergeCell ref="AF30:AH30"/>
    <mergeCell ref="C31:Z31"/>
    <mergeCell ref="AB31:AE31"/>
    <mergeCell ref="B34:B35"/>
    <mergeCell ref="D34:Y34"/>
    <mergeCell ref="Z34:AE34"/>
    <mergeCell ref="AF34:AH34"/>
    <mergeCell ref="D35:I35"/>
    <mergeCell ref="J35:L35"/>
    <mergeCell ref="R35:Y35"/>
    <mergeCell ref="AA35:AE35"/>
    <mergeCell ref="Z37:AE37"/>
    <mergeCell ref="AF37:AH37"/>
    <mergeCell ref="S40:X40"/>
    <mergeCell ref="Y40:AA40"/>
    <mergeCell ref="AB40:AE40"/>
    <mergeCell ref="AF40:AH40"/>
  </mergeCells>
  <conditionalFormatting sqref="C17:AF17">
    <cfRule type="expression" priority="3" dxfId="0" stopIfTrue="1">
      <formula>COUNTIF($C$17:$C$30,$C17)&gt;1</formula>
    </cfRule>
  </conditionalFormatting>
  <conditionalFormatting sqref="C18:AE30">
    <cfRule type="expression" priority="2" dxfId="0" stopIfTrue="1">
      <formula>COUNTIF($C$17:$C$30,$C18)&gt;1</formula>
    </cfRule>
  </conditionalFormatting>
  <conditionalFormatting sqref="AF18:AF30">
    <cfRule type="expression" priority="1" dxfId="0" stopIfTrue="1">
      <formula>COUNTIF($C$17:$C$30,$C18)&gt;1</formula>
    </cfRule>
  </conditionalFormatting>
  <dataValidations count="1">
    <dataValidation type="list" allowBlank="1" showInputMessage="1" showErrorMessage="1" sqref="J35">
      <formula1>"0,10,"</formula1>
    </dataValidation>
  </dataValidations>
  <printOptions horizontalCentered="1"/>
  <pageMargins left="0.5905511811023623" right="0.35433070866141736" top="0.7874015748031497" bottom="0.3937007874015748" header="0.5118110236220472" footer="0.5118110236220472"/>
  <pageSetup blackAndWhite="1" fitToHeight="0" fitToWidth="1" horizontalDpi="600" verticalDpi="600" orientation="portrait" paperSize="9" r:id="rId1"/>
  <headerFooter alignWithMargins="0">
    <oddHeader>&amp;R地域生活支援事業明細書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44"/>
  <sheetViews>
    <sheetView showGridLines="0" showZero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875" style="124" customWidth="1"/>
    <col min="2" max="2" width="3.125" style="124" customWidth="1"/>
    <col min="3" max="3" width="10.125" style="124" customWidth="1"/>
    <col min="4" max="4" width="5.375" style="124" customWidth="1"/>
    <col min="5" max="20" width="2.50390625" style="124" customWidth="1"/>
    <col min="21" max="21" width="1.12109375" style="124" customWidth="1"/>
    <col min="22" max="23" width="2.25390625" style="124" customWidth="1"/>
    <col min="24" max="24" width="2.375" style="124" customWidth="1"/>
    <col min="25" max="34" width="2.50390625" style="124" customWidth="1"/>
    <col min="35" max="37" width="1.875" style="124" customWidth="1"/>
    <col min="38" max="40" width="1.875" style="64" customWidth="1"/>
    <col min="41" max="41" width="2.50390625" style="64" customWidth="1"/>
    <col min="42" max="42" width="0" style="64" hidden="1" customWidth="1"/>
    <col min="43" max="16384" width="9.00390625" style="64" customWidth="1"/>
  </cols>
  <sheetData>
    <row r="1" spans="1:41" ht="15" customHeight="1">
      <c r="A1" s="340" t="s">
        <v>259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2" t="s">
        <v>47</v>
      </c>
      <c r="AJ1" s="61"/>
      <c r="AK1" s="61"/>
      <c r="AL1" s="63"/>
      <c r="AM1" s="63"/>
      <c r="AN1" s="63"/>
      <c r="AO1" s="63"/>
    </row>
    <row r="2" spans="1:41" ht="10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7"/>
      <c r="AJ2" s="68"/>
      <c r="AK2" s="61"/>
      <c r="AL2" s="63"/>
      <c r="AM2" s="63"/>
      <c r="AN2" s="63"/>
      <c r="AO2" s="63"/>
    </row>
    <row r="3" spans="1:41" ht="18" customHeight="1">
      <c r="A3" s="250" t="s">
        <v>36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  <c r="Z3" s="251"/>
      <c r="AA3" s="251"/>
      <c r="AB3" s="251"/>
      <c r="AC3" s="251"/>
      <c r="AD3" s="251"/>
      <c r="AE3" s="251"/>
      <c r="AF3" s="251"/>
      <c r="AG3" s="251"/>
      <c r="AH3" s="251"/>
      <c r="AI3" s="252"/>
      <c r="AJ3" s="69"/>
      <c r="AK3" s="70"/>
      <c r="AL3" s="71"/>
      <c r="AM3" s="71"/>
      <c r="AN3" s="71"/>
      <c r="AO3" s="71"/>
    </row>
    <row r="4" spans="1:41" ht="22.5" customHeight="1">
      <c r="A4" s="253" t="s">
        <v>48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54"/>
      <c r="W4" s="254"/>
      <c r="X4" s="254"/>
      <c r="Y4" s="254"/>
      <c r="Z4" s="254"/>
      <c r="AA4" s="254"/>
      <c r="AB4" s="254"/>
      <c r="AC4" s="254"/>
      <c r="AD4" s="254"/>
      <c r="AE4" s="254"/>
      <c r="AF4" s="254"/>
      <c r="AG4" s="254"/>
      <c r="AH4" s="254"/>
      <c r="AI4" s="255"/>
      <c r="AJ4" s="74"/>
      <c r="AK4" s="75"/>
      <c r="AL4" s="76"/>
      <c r="AM4" s="76"/>
      <c r="AN4" s="76"/>
      <c r="AO4" s="76"/>
    </row>
    <row r="5" spans="1:41" ht="12" customHeight="1">
      <c r="A5" s="77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9"/>
      <c r="AF5" s="79"/>
      <c r="AG5" s="78"/>
      <c r="AH5" s="78"/>
      <c r="AI5" s="80"/>
      <c r="AJ5" s="77"/>
      <c r="AK5" s="78"/>
      <c r="AL5" s="81"/>
      <c r="AM5" s="81"/>
      <c r="AN5" s="81"/>
      <c r="AO5" s="81"/>
    </row>
    <row r="6" spans="1:41" ht="18.75" customHeight="1">
      <c r="A6" s="77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263" t="s">
        <v>39</v>
      </c>
      <c r="T6" s="264"/>
      <c r="U6" s="264"/>
      <c r="V6" s="264"/>
      <c r="W6" s="265"/>
      <c r="X6" s="256">
        <f>'請求書'!F11</f>
        <v>0</v>
      </c>
      <c r="Y6" s="257"/>
      <c r="Z6" s="258">
        <f>'請求書'!I11</f>
        <v>0</v>
      </c>
      <c r="AA6" s="259"/>
      <c r="AB6" s="82" t="s">
        <v>11</v>
      </c>
      <c r="AC6" s="256">
        <f>'請求書'!O11</f>
        <v>0</v>
      </c>
      <c r="AD6" s="257"/>
      <c r="AE6" s="260">
        <f>'請求書'!R11</f>
        <v>0</v>
      </c>
      <c r="AF6" s="259"/>
      <c r="AG6" s="261" t="s">
        <v>12</v>
      </c>
      <c r="AH6" s="262"/>
      <c r="AI6" s="83"/>
      <c r="AJ6" s="84"/>
      <c r="AK6" s="85"/>
      <c r="AL6" s="85"/>
      <c r="AM6" s="85"/>
      <c r="AN6" s="86"/>
      <c r="AO6" s="81"/>
    </row>
    <row r="7" spans="1:41" ht="15.75" customHeight="1">
      <c r="A7" s="77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80"/>
      <c r="AJ7" s="77"/>
      <c r="AK7" s="78"/>
      <c r="AL7" s="81"/>
      <c r="AM7" s="81"/>
      <c r="AN7" s="81"/>
      <c r="AO7" s="81"/>
    </row>
    <row r="8" spans="1:41" ht="25.5" customHeight="1">
      <c r="A8" s="77"/>
      <c r="B8" s="266" t="s">
        <v>23</v>
      </c>
      <c r="C8" s="267"/>
      <c r="D8" s="268"/>
      <c r="E8" s="41"/>
      <c r="F8" s="42"/>
      <c r="G8" s="42"/>
      <c r="H8" s="42"/>
      <c r="I8" s="42"/>
      <c r="J8" s="42"/>
      <c r="K8" s="42"/>
      <c r="L8" s="42"/>
      <c r="M8" s="42"/>
      <c r="N8" s="43"/>
      <c r="O8" s="61"/>
      <c r="P8" s="61"/>
      <c r="Q8" s="263" t="s">
        <v>41</v>
      </c>
      <c r="R8" s="264"/>
      <c r="S8" s="264"/>
      <c r="T8" s="264"/>
      <c r="U8" s="264"/>
      <c r="V8" s="264"/>
      <c r="W8" s="264"/>
      <c r="X8" s="265"/>
      <c r="Y8" s="55" t="str">
        <f>IF('請求書'!V24=0,"0",'請求書'!V24)</f>
        <v>0</v>
      </c>
      <c r="Z8" s="56" t="str">
        <f>IF('請求書'!Y24=0,"0",'請求書'!Y24)</f>
        <v>0</v>
      </c>
      <c r="AA8" s="56" t="str">
        <f>IF('請求書'!AB24=0,"0",'請求書'!AB24)</f>
        <v>0</v>
      </c>
      <c r="AB8" s="56" t="str">
        <f>IF('請求書'!AE24=0,"0",'請求書'!AE24)</f>
        <v>0</v>
      </c>
      <c r="AC8" s="56" t="str">
        <f>IF('請求書'!AH24=0,"0",'請求書'!AH24)</f>
        <v>0</v>
      </c>
      <c r="AD8" s="56" t="str">
        <f>IF('請求書'!AK24=0,"0",'請求書'!AK24)</f>
        <v>0</v>
      </c>
      <c r="AE8" s="56" t="str">
        <f>IF('請求書'!AN24=0,"0",'請求書'!AN24)</f>
        <v>0</v>
      </c>
      <c r="AF8" s="56" t="str">
        <f>IF('請求書'!AQ24=0,"0",'請求書'!AQ24)</f>
        <v>0</v>
      </c>
      <c r="AG8" s="56" t="str">
        <f>IF('請求書'!AT24=0,"0",'請求書'!AT24)</f>
        <v>0</v>
      </c>
      <c r="AH8" s="57" t="str">
        <f>IF('請求書'!AW24=0,"0",'請求書'!AW24)</f>
        <v>0</v>
      </c>
      <c r="AI8" s="83"/>
      <c r="AJ8" s="84"/>
      <c r="AK8" s="85"/>
      <c r="AL8" s="85"/>
      <c r="AM8" s="85"/>
      <c r="AN8" s="85"/>
      <c r="AO8" s="81"/>
    </row>
    <row r="9" spans="1:41" ht="12" customHeight="1">
      <c r="A9" s="77"/>
      <c r="B9" s="269" t="s">
        <v>25</v>
      </c>
      <c r="C9" s="270"/>
      <c r="D9" s="271"/>
      <c r="E9" s="302"/>
      <c r="F9" s="303"/>
      <c r="G9" s="303"/>
      <c r="H9" s="303"/>
      <c r="I9" s="303"/>
      <c r="J9" s="303"/>
      <c r="K9" s="303"/>
      <c r="L9" s="303"/>
      <c r="M9" s="303"/>
      <c r="N9" s="304"/>
      <c r="O9" s="61"/>
      <c r="P9" s="61"/>
      <c r="Q9" s="269" t="s">
        <v>30</v>
      </c>
      <c r="R9" s="270"/>
      <c r="S9" s="270"/>
      <c r="T9" s="270"/>
      <c r="U9" s="271"/>
      <c r="V9" s="269">
        <f>'請求書'!AA28</f>
        <v>0</v>
      </c>
      <c r="W9" s="270"/>
      <c r="X9" s="270"/>
      <c r="Y9" s="270"/>
      <c r="Z9" s="270"/>
      <c r="AA9" s="270"/>
      <c r="AB9" s="270"/>
      <c r="AC9" s="270"/>
      <c r="AD9" s="270"/>
      <c r="AE9" s="270"/>
      <c r="AF9" s="270"/>
      <c r="AG9" s="270"/>
      <c r="AH9" s="271"/>
      <c r="AI9" s="87"/>
      <c r="AJ9" s="88"/>
      <c r="AK9" s="89"/>
      <c r="AL9" s="89"/>
      <c r="AM9" s="89"/>
      <c r="AN9" s="89"/>
      <c r="AO9" s="81"/>
    </row>
    <row r="10" spans="1:41" ht="12" customHeight="1">
      <c r="A10" s="77"/>
      <c r="B10" s="272"/>
      <c r="C10" s="273"/>
      <c r="D10" s="274"/>
      <c r="E10" s="305"/>
      <c r="F10" s="306"/>
      <c r="G10" s="306"/>
      <c r="H10" s="306"/>
      <c r="I10" s="306"/>
      <c r="J10" s="306"/>
      <c r="K10" s="306"/>
      <c r="L10" s="306"/>
      <c r="M10" s="306"/>
      <c r="N10" s="307"/>
      <c r="O10" s="61"/>
      <c r="P10" s="61"/>
      <c r="Q10" s="272"/>
      <c r="R10" s="273"/>
      <c r="S10" s="273"/>
      <c r="T10" s="273"/>
      <c r="U10" s="274"/>
      <c r="V10" s="272"/>
      <c r="W10" s="273"/>
      <c r="X10" s="273"/>
      <c r="Y10" s="273"/>
      <c r="Z10" s="273"/>
      <c r="AA10" s="273"/>
      <c r="AB10" s="273"/>
      <c r="AC10" s="273"/>
      <c r="AD10" s="273"/>
      <c r="AE10" s="273"/>
      <c r="AF10" s="273"/>
      <c r="AG10" s="273"/>
      <c r="AH10" s="274"/>
      <c r="AI10" s="87"/>
      <c r="AJ10" s="88"/>
      <c r="AK10" s="89"/>
      <c r="AL10" s="89"/>
      <c r="AM10" s="89"/>
      <c r="AN10" s="89"/>
      <c r="AO10" s="81"/>
    </row>
    <row r="11" spans="1:41" ht="12" customHeight="1">
      <c r="A11" s="77"/>
      <c r="B11" s="275"/>
      <c r="C11" s="276"/>
      <c r="D11" s="277"/>
      <c r="E11" s="308"/>
      <c r="F11" s="309"/>
      <c r="G11" s="309"/>
      <c r="H11" s="309"/>
      <c r="I11" s="309"/>
      <c r="J11" s="309"/>
      <c r="K11" s="309"/>
      <c r="L11" s="309"/>
      <c r="M11" s="309"/>
      <c r="N11" s="310"/>
      <c r="O11" s="61"/>
      <c r="P11" s="61"/>
      <c r="Q11" s="272"/>
      <c r="R11" s="273"/>
      <c r="S11" s="273"/>
      <c r="T11" s="273"/>
      <c r="U11" s="274"/>
      <c r="V11" s="272"/>
      <c r="W11" s="273"/>
      <c r="X11" s="273"/>
      <c r="Y11" s="273"/>
      <c r="Z11" s="273"/>
      <c r="AA11" s="273"/>
      <c r="AB11" s="273"/>
      <c r="AC11" s="273"/>
      <c r="AD11" s="273"/>
      <c r="AE11" s="273"/>
      <c r="AF11" s="273"/>
      <c r="AG11" s="273"/>
      <c r="AH11" s="274"/>
      <c r="AI11" s="87"/>
      <c r="AJ11" s="88"/>
      <c r="AK11" s="89"/>
      <c r="AL11" s="89"/>
      <c r="AM11" s="89"/>
      <c r="AN11" s="89"/>
      <c r="AO11" s="81"/>
    </row>
    <row r="12" spans="1:41" ht="12" customHeight="1">
      <c r="A12" s="77"/>
      <c r="B12" s="269" t="s">
        <v>24</v>
      </c>
      <c r="C12" s="270"/>
      <c r="D12" s="271"/>
      <c r="E12" s="302"/>
      <c r="F12" s="303"/>
      <c r="G12" s="303"/>
      <c r="H12" s="303"/>
      <c r="I12" s="303"/>
      <c r="J12" s="303"/>
      <c r="K12" s="303"/>
      <c r="L12" s="303"/>
      <c r="M12" s="303"/>
      <c r="N12" s="304"/>
      <c r="O12" s="61"/>
      <c r="P12" s="61"/>
      <c r="Q12" s="275"/>
      <c r="R12" s="276"/>
      <c r="S12" s="276"/>
      <c r="T12" s="276"/>
      <c r="U12" s="277"/>
      <c r="V12" s="275"/>
      <c r="W12" s="276"/>
      <c r="X12" s="276"/>
      <c r="Y12" s="276"/>
      <c r="Z12" s="276"/>
      <c r="AA12" s="276"/>
      <c r="AB12" s="276"/>
      <c r="AC12" s="276"/>
      <c r="AD12" s="276"/>
      <c r="AE12" s="276"/>
      <c r="AF12" s="276"/>
      <c r="AG12" s="276"/>
      <c r="AH12" s="277"/>
      <c r="AI12" s="87"/>
      <c r="AJ12" s="88"/>
      <c r="AK12" s="89"/>
      <c r="AL12" s="89"/>
      <c r="AM12" s="89"/>
      <c r="AN12" s="89"/>
      <c r="AO12" s="81"/>
    </row>
    <row r="13" spans="1:41" ht="12" customHeight="1">
      <c r="A13" s="77"/>
      <c r="B13" s="272"/>
      <c r="C13" s="273"/>
      <c r="D13" s="274"/>
      <c r="E13" s="305"/>
      <c r="F13" s="306"/>
      <c r="G13" s="306"/>
      <c r="H13" s="306"/>
      <c r="I13" s="306"/>
      <c r="J13" s="306"/>
      <c r="K13" s="306"/>
      <c r="L13" s="306"/>
      <c r="M13" s="306"/>
      <c r="N13" s="307"/>
      <c r="O13" s="61"/>
      <c r="P13" s="61"/>
      <c r="Q13" s="278" t="s">
        <v>5</v>
      </c>
      <c r="R13" s="279"/>
      <c r="S13" s="279"/>
      <c r="T13" s="279"/>
      <c r="U13" s="280"/>
      <c r="V13" s="296">
        <f>'明細書１'!V13</f>
      </c>
      <c r="W13" s="297"/>
      <c r="X13" s="297"/>
      <c r="Y13" s="297"/>
      <c r="Z13" s="297"/>
      <c r="AA13" s="297"/>
      <c r="AB13" s="297"/>
      <c r="AC13" s="297"/>
      <c r="AD13" s="297"/>
      <c r="AE13" s="297"/>
      <c r="AF13" s="297"/>
      <c r="AG13" s="297"/>
      <c r="AH13" s="298"/>
      <c r="AI13" s="87"/>
      <c r="AJ13" s="88"/>
      <c r="AK13" s="89"/>
      <c r="AL13" s="89"/>
      <c r="AM13" s="89"/>
      <c r="AN13" s="89"/>
      <c r="AO13" s="81"/>
    </row>
    <row r="14" spans="1:41" ht="12" customHeight="1">
      <c r="A14" s="77"/>
      <c r="B14" s="275"/>
      <c r="C14" s="276"/>
      <c r="D14" s="277"/>
      <c r="E14" s="308"/>
      <c r="F14" s="309"/>
      <c r="G14" s="309"/>
      <c r="H14" s="309"/>
      <c r="I14" s="309"/>
      <c r="J14" s="309"/>
      <c r="K14" s="309"/>
      <c r="L14" s="309"/>
      <c r="M14" s="309"/>
      <c r="N14" s="310"/>
      <c r="O14" s="61"/>
      <c r="P14" s="61"/>
      <c r="Q14" s="281"/>
      <c r="R14" s="282"/>
      <c r="S14" s="282"/>
      <c r="T14" s="282"/>
      <c r="U14" s="283"/>
      <c r="V14" s="299"/>
      <c r="W14" s="300"/>
      <c r="X14" s="300"/>
      <c r="Y14" s="300"/>
      <c r="Z14" s="300"/>
      <c r="AA14" s="300"/>
      <c r="AB14" s="300"/>
      <c r="AC14" s="300"/>
      <c r="AD14" s="300"/>
      <c r="AE14" s="300"/>
      <c r="AF14" s="300"/>
      <c r="AG14" s="300"/>
      <c r="AH14" s="301"/>
      <c r="AI14" s="87"/>
      <c r="AJ14" s="88"/>
      <c r="AK14" s="89"/>
      <c r="AL14" s="89"/>
      <c r="AM14" s="89"/>
      <c r="AN14" s="89"/>
      <c r="AO14" s="81"/>
    </row>
    <row r="15" spans="1:41" ht="15.75" customHeight="1">
      <c r="A15" s="77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61"/>
      <c r="P15" s="61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90"/>
      <c r="AI15" s="73"/>
      <c r="AJ15" s="91"/>
      <c r="AK15" s="92"/>
      <c r="AL15" s="92"/>
      <c r="AM15" s="92"/>
      <c r="AN15" s="92"/>
      <c r="AO15" s="81"/>
    </row>
    <row r="16" spans="1:41" ht="19.5" customHeight="1">
      <c r="A16" s="77"/>
      <c r="B16" s="287" t="s">
        <v>31</v>
      </c>
      <c r="C16" s="93" t="s">
        <v>52</v>
      </c>
      <c r="D16" s="319" t="s">
        <v>53</v>
      </c>
      <c r="E16" s="264"/>
      <c r="F16" s="264"/>
      <c r="G16" s="264"/>
      <c r="H16" s="264"/>
      <c r="I16" s="264"/>
      <c r="J16" s="264"/>
      <c r="K16" s="264"/>
      <c r="L16" s="264"/>
      <c r="M16" s="264"/>
      <c r="N16" s="264"/>
      <c r="O16" s="264"/>
      <c r="P16" s="264"/>
      <c r="Q16" s="264"/>
      <c r="R16" s="265"/>
      <c r="S16" s="263" t="s">
        <v>22</v>
      </c>
      <c r="T16" s="264"/>
      <c r="U16" s="264"/>
      <c r="V16" s="265"/>
      <c r="W16" s="263" t="s">
        <v>38</v>
      </c>
      <c r="X16" s="264"/>
      <c r="Y16" s="264"/>
      <c r="Z16" s="265"/>
      <c r="AA16" s="263" t="s">
        <v>46</v>
      </c>
      <c r="AB16" s="264"/>
      <c r="AC16" s="264"/>
      <c r="AD16" s="264"/>
      <c r="AE16" s="265"/>
      <c r="AF16" s="263" t="s">
        <v>51</v>
      </c>
      <c r="AG16" s="264"/>
      <c r="AH16" s="265"/>
      <c r="AI16" s="94"/>
      <c r="AJ16" s="95"/>
      <c r="AK16" s="96"/>
      <c r="AL16" s="97"/>
      <c r="AM16" s="97"/>
      <c r="AN16" s="97"/>
      <c r="AO16" s="81"/>
    </row>
    <row r="17" spans="1:41" ht="24" customHeight="1">
      <c r="A17" s="77"/>
      <c r="B17" s="288"/>
      <c r="C17" s="49"/>
      <c r="D17" s="290">
        <f>IF(C17="","",VLOOKUP(C17,サービスコード!B:D,2,FALSE))</f>
      </c>
      <c r="E17" s="291"/>
      <c r="F17" s="291"/>
      <c r="G17" s="291"/>
      <c r="H17" s="291"/>
      <c r="I17" s="291"/>
      <c r="J17" s="291"/>
      <c r="K17" s="291"/>
      <c r="L17" s="291"/>
      <c r="M17" s="291"/>
      <c r="N17" s="291"/>
      <c r="O17" s="291"/>
      <c r="P17" s="291"/>
      <c r="Q17" s="291"/>
      <c r="R17" s="292"/>
      <c r="S17" s="293">
        <f>IF(C17="","",VLOOKUP(C17,サービスコード!B:D,3,FALSE))</f>
      </c>
      <c r="T17" s="294"/>
      <c r="U17" s="294"/>
      <c r="V17" s="295"/>
      <c r="W17" s="284"/>
      <c r="X17" s="285"/>
      <c r="Y17" s="285"/>
      <c r="Z17" s="286"/>
      <c r="AA17" s="311">
        <f>IF(C17="","",S17*W17)</f>
      </c>
      <c r="AB17" s="312"/>
      <c r="AC17" s="312"/>
      <c r="AD17" s="312"/>
      <c r="AE17" s="313"/>
      <c r="AF17" s="244"/>
      <c r="AG17" s="245"/>
      <c r="AH17" s="246"/>
      <c r="AI17" s="125">
        <f aca="true" t="shared" si="0" ref="AI17:AI30">IF(COUNTIF(C$17:C$30,C17)&gt;1,"★同じサービスコードは一行にまとめてください。","")</f>
      </c>
      <c r="AJ17" s="88"/>
      <c r="AK17" s="89"/>
      <c r="AL17" s="89"/>
      <c r="AM17" s="89"/>
      <c r="AN17" s="89"/>
      <c r="AO17" s="81"/>
    </row>
    <row r="18" spans="1:41" ht="24" customHeight="1">
      <c r="A18" s="77"/>
      <c r="B18" s="288"/>
      <c r="C18" s="49"/>
      <c r="D18" s="290">
        <f>IF(C18="","",VLOOKUP(C18,サービスコード!B:D,2,FALSE))</f>
      </c>
      <c r="E18" s="291"/>
      <c r="F18" s="291"/>
      <c r="G18" s="291"/>
      <c r="H18" s="291"/>
      <c r="I18" s="291"/>
      <c r="J18" s="291"/>
      <c r="K18" s="291"/>
      <c r="L18" s="291"/>
      <c r="M18" s="291"/>
      <c r="N18" s="291"/>
      <c r="O18" s="291"/>
      <c r="P18" s="291"/>
      <c r="Q18" s="291"/>
      <c r="R18" s="292"/>
      <c r="S18" s="293">
        <f>IF(C18="","",VLOOKUP(C18,サービスコード!B:D,3,FALSE))</f>
      </c>
      <c r="T18" s="294"/>
      <c r="U18" s="294"/>
      <c r="V18" s="295"/>
      <c r="W18" s="284"/>
      <c r="X18" s="285"/>
      <c r="Y18" s="285"/>
      <c r="Z18" s="286"/>
      <c r="AA18" s="311">
        <f aca="true" t="shared" si="1" ref="AA18:AA30">IF(C18="","",S18*W18)</f>
      </c>
      <c r="AB18" s="312"/>
      <c r="AC18" s="312"/>
      <c r="AD18" s="312"/>
      <c r="AE18" s="313"/>
      <c r="AF18" s="244"/>
      <c r="AG18" s="245"/>
      <c r="AH18" s="246"/>
      <c r="AI18" s="125">
        <f t="shared" si="0"/>
      </c>
      <c r="AJ18" s="99"/>
      <c r="AK18" s="100"/>
      <c r="AL18" s="100"/>
      <c r="AM18" s="100"/>
      <c r="AN18" s="100"/>
      <c r="AO18" s="81"/>
    </row>
    <row r="19" spans="1:41" ht="24" customHeight="1">
      <c r="A19" s="77"/>
      <c r="B19" s="288"/>
      <c r="C19" s="49"/>
      <c r="D19" s="290">
        <f>IF(C19="","",VLOOKUP(C19,サービスコード!B:D,2,FALSE))</f>
      </c>
      <c r="E19" s="291"/>
      <c r="F19" s="291"/>
      <c r="G19" s="291"/>
      <c r="H19" s="291"/>
      <c r="I19" s="291"/>
      <c r="J19" s="291"/>
      <c r="K19" s="291"/>
      <c r="L19" s="291"/>
      <c r="M19" s="291"/>
      <c r="N19" s="291"/>
      <c r="O19" s="291"/>
      <c r="P19" s="291"/>
      <c r="Q19" s="291"/>
      <c r="R19" s="292"/>
      <c r="S19" s="293">
        <f>IF(C19="","",VLOOKUP(C19,サービスコード!B:D,3,FALSE))</f>
      </c>
      <c r="T19" s="294"/>
      <c r="U19" s="294"/>
      <c r="V19" s="295"/>
      <c r="W19" s="284"/>
      <c r="X19" s="285"/>
      <c r="Y19" s="285"/>
      <c r="Z19" s="286"/>
      <c r="AA19" s="311">
        <f t="shared" si="1"/>
      </c>
      <c r="AB19" s="312"/>
      <c r="AC19" s="312"/>
      <c r="AD19" s="312"/>
      <c r="AE19" s="313"/>
      <c r="AF19" s="244"/>
      <c r="AG19" s="245"/>
      <c r="AH19" s="246"/>
      <c r="AI19" s="125">
        <f t="shared" si="0"/>
      </c>
      <c r="AJ19" s="99"/>
      <c r="AK19" s="100"/>
      <c r="AL19" s="100"/>
      <c r="AM19" s="100"/>
      <c r="AN19" s="100"/>
      <c r="AO19" s="81"/>
    </row>
    <row r="20" spans="1:41" ht="24" customHeight="1">
      <c r="A20" s="77"/>
      <c r="B20" s="288"/>
      <c r="C20" s="49"/>
      <c r="D20" s="290">
        <f>IF(C20="","",VLOOKUP(C20,サービスコード!B:D,2,FALSE))</f>
      </c>
      <c r="E20" s="291"/>
      <c r="F20" s="291"/>
      <c r="G20" s="291"/>
      <c r="H20" s="291"/>
      <c r="I20" s="291"/>
      <c r="J20" s="291"/>
      <c r="K20" s="291"/>
      <c r="L20" s="291"/>
      <c r="M20" s="291"/>
      <c r="N20" s="291"/>
      <c r="O20" s="291"/>
      <c r="P20" s="291"/>
      <c r="Q20" s="291"/>
      <c r="R20" s="292"/>
      <c r="S20" s="293">
        <f>IF(C20="","",VLOOKUP(C20,サービスコード!B:D,3,FALSE))</f>
      </c>
      <c r="T20" s="294"/>
      <c r="U20" s="294"/>
      <c r="V20" s="295"/>
      <c r="W20" s="284"/>
      <c r="X20" s="285"/>
      <c r="Y20" s="285"/>
      <c r="Z20" s="286"/>
      <c r="AA20" s="311">
        <f t="shared" si="1"/>
      </c>
      <c r="AB20" s="312"/>
      <c r="AC20" s="312"/>
      <c r="AD20" s="312"/>
      <c r="AE20" s="313"/>
      <c r="AF20" s="244"/>
      <c r="AG20" s="245"/>
      <c r="AH20" s="246"/>
      <c r="AI20" s="125">
        <f t="shared" si="0"/>
      </c>
      <c r="AJ20" s="99"/>
      <c r="AK20" s="100"/>
      <c r="AL20" s="100"/>
      <c r="AM20" s="100"/>
      <c r="AN20" s="100"/>
      <c r="AO20" s="81"/>
    </row>
    <row r="21" spans="1:41" ht="24" customHeight="1">
      <c r="A21" s="77"/>
      <c r="B21" s="288"/>
      <c r="C21" s="49"/>
      <c r="D21" s="290">
        <f>IF(C21="","",VLOOKUP(C21,サービスコード!B:D,2,FALSE))</f>
      </c>
      <c r="E21" s="291"/>
      <c r="F21" s="291"/>
      <c r="G21" s="291"/>
      <c r="H21" s="291"/>
      <c r="I21" s="291"/>
      <c r="J21" s="291"/>
      <c r="K21" s="291"/>
      <c r="L21" s="291"/>
      <c r="M21" s="291"/>
      <c r="N21" s="291"/>
      <c r="O21" s="291"/>
      <c r="P21" s="291"/>
      <c r="Q21" s="291"/>
      <c r="R21" s="292"/>
      <c r="S21" s="293">
        <f>IF(C21="","",VLOOKUP(C21,サービスコード!B:D,3,FALSE))</f>
      </c>
      <c r="T21" s="294"/>
      <c r="U21" s="294"/>
      <c r="V21" s="295"/>
      <c r="W21" s="284"/>
      <c r="X21" s="285"/>
      <c r="Y21" s="285"/>
      <c r="Z21" s="286"/>
      <c r="AA21" s="311">
        <f t="shared" si="1"/>
      </c>
      <c r="AB21" s="312"/>
      <c r="AC21" s="312"/>
      <c r="AD21" s="312"/>
      <c r="AE21" s="313"/>
      <c r="AF21" s="244"/>
      <c r="AG21" s="245"/>
      <c r="AH21" s="246"/>
      <c r="AI21" s="125">
        <f t="shared" si="0"/>
      </c>
      <c r="AJ21" s="99"/>
      <c r="AK21" s="100"/>
      <c r="AL21" s="100"/>
      <c r="AM21" s="100"/>
      <c r="AN21" s="100"/>
      <c r="AO21" s="81"/>
    </row>
    <row r="22" spans="1:41" ht="24" customHeight="1">
      <c r="A22" s="77"/>
      <c r="B22" s="288"/>
      <c r="C22" s="49"/>
      <c r="D22" s="290">
        <f>IF(C22="","",VLOOKUP(C22,サービスコード!B:D,2,FALSE))</f>
      </c>
      <c r="E22" s="291"/>
      <c r="F22" s="291"/>
      <c r="G22" s="291"/>
      <c r="H22" s="291"/>
      <c r="I22" s="291"/>
      <c r="J22" s="291"/>
      <c r="K22" s="291"/>
      <c r="L22" s="291"/>
      <c r="M22" s="291"/>
      <c r="N22" s="291"/>
      <c r="O22" s="291"/>
      <c r="P22" s="291"/>
      <c r="Q22" s="291"/>
      <c r="R22" s="292"/>
      <c r="S22" s="293">
        <f>IF(C22="","",VLOOKUP(C22,サービスコード!B:D,3,FALSE))</f>
      </c>
      <c r="T22" s="294"/>
      <c r="U22" s="294"/>
      <c r="V22" s="295"/>
      <c r="W22" s="284"/>
      <c r="X22" s="285"/>
      <c r="Y22" s="285"/>
      <c r="Z22" s="286"/>
      <c r="AA22" s="311">
        <f t="shared" si="1"/>
      </c>
      <c r="AB22" s="312"/>
      <c r="AC22" s="312"/>
      <c r="AD22" s="312"/>
      <c r="AE22" s="313"/>
      <c r="AF22" s="244"/>
      <c r="AG22" s="245"/>
      <c r="AH22" s="246"/>
      <c r="AI22" s="125">
        <f t="shared" si="0"/>
      </c>
      <c r="AJ22" s="99"/>
      <c r="AK22" s="100"/>
      <c r="AL22" s="100"/>
      <c r="AM22" s="100"/>
      <c r="AN22" s="100"/>
      <c r="AO22" s="81"/>
    </row>
    <row r="23" spans="1:41" ht="24" customHeight="1">
      <c r="A23" s="77"/>
      <c r="B23" s="288"/>
      <c r="C23" s="49"/>
      <c r="D23" s="290">
        <f>IF(C23="","",VLOOKUP(C23,サービスコード!B:D,2,FALSE))</f>
      </c>
      <c r="E23" s="291"/>
      <c r="F23" s="291"/>
      <c r="G23" s="291"/>
      <c r="H23" s="291"/>
      <c r="I23" s="291"/>
      <c r="J23" s="291"/>
      <c r="K23" s="291"/>
      <c r="L23" s="291"/>
      <c r="M23" s="291"/>
      <c r="N23" s="291"/>
      <c r="O23" s="291"/>
      <c r="P23" s="291"/>
      <c r="Q23" s="291"/>
      <c r="R23" s="292"/>
      <c r="S23" s="293">
        <f>IF(C23="","",VLOOKUP(C23,サービスコード!B:D,3,FALSE))</f>
      </c>
      <c r="T23" s="294"/>
      <c r="U23" s="294"/>
      <c r="V23" s="295"/>
      <c r="W23" s="284"/>
      <c r="X23" s="285"/>
      <c r="Y23" s="285"/>
      <c r="Z23" s="286"/>
      <c r="AA23" s="311">
        <f t="shared" si="1"/>
      </c>
      <c r="AB23" s="312"/>
      <c r="AC23" s="312"/>
      <c r="AD23" s="312"/>
      <c r="AE23" s="313"/>
      <c r="AF23" s="244"/>
      <c r="AG23" s="245"/>
      <c r="AH23" s="246"/>
      <c r="AI23" s="125">
        <f t="shared" si="0"/>
      </c>
      <c r="AJ23" s="99"/>
      <c r="AK23" s="100"/>
      <c r="AL23" s="100"/>
      <c r="AM23" s="100"/>
      <c r="AN23" s="100"/>
      <c r="AO23" s="81"/>
    </row>
    <row r="24" spans="1:41" ht="24" customHeight="1">
      <c r="A24" s="77"/>
      <c r="B24" s="288"/>
      <c r="C24" s="49"/>
      <c r="D24" s="290">
        <f>IF(C24="","",VLOOKUP(C24,サービスコード!B:D,2,FALSE))</f>
      </c>
      <c r="E24" s="291"/>
      <c r="F24" s="291"/>
      <c r="G24" s="291"/>
      <c r="H24" s="291"/>
      <c r="I24" s="291"/>
      <c r="J24" s="291"/>
      <c r="K24" s="291"/>
      <c r="L24" s="291"/>
      <c r="M24" s="291"/>
      <c r="N24" s="291"/>
      <c r="O24" s="291"/>
      <c r="P24" s="291"/>
      <c r="Q24" s="291"/>
      <c r="R24" s="292"/>
      <c r="S24" s="293">
        <f>IF(C24="","",VLOOKUP(C24,サービスコード!B:D,3,FALSE))</f>
      </c>
      <c r="T24" s="294"/>
      <c r="U24" s="294"/>
      <c r="V24" s="295"/>
      <c r="W24" s="284"/>
      <c r="X24" s="285"/>
      <c r="Y24" s="285"/>
      <c r="Z24" s="286"/>
      <c r="AA24" s="311">
        <f t="shared" si="1"/>
      </c>
      <c r="AB24" s="312"/>
      <c r="AC24" s="312"/>
      <c r="AD24" s="312"/>
      <c r="AE24" s="313"/>
      <c r="AF24" s="244"/>
      <c r="AG24" s="245"/>
      <c r="AH24" s="246"/>
      <c r="AI24" s="125">
        <f t="shared" si="0"/>
      </c>
      <c r="AJ24" s="99"/>
      <c r="AK24" s="100"/>
      <c r="AL24" s="100"/>
      <c r="AM24" s="100"/>
      <c r="AN24" s="100"/>
      <c r="AO24" s="81"/>
    </row>
    <row r="25" spans="1:41" ht="24" customHeight="1">
      <c r="A25" s="77"/>
      <c r="B25" s="288"/>
      <c r="C25" s="49"/>
      <c r="D25" s="290">
        <f>IF(C25="","",VLOOKUP(C25,サービスコード!B:D,2,FALSE))</f>
      </c>
      <c r="E25" s="291"/>
      <c r="F25" s="291"/>
      <c r="G25" s="291"/>
      <c r="H25" s="291"/>
      <c r="I25" s="291"/>
      <c r="J25" s="291"/>
      <c r="K25" s="291"/>
      <c r="L25" s="291"/>
      <c r="M25" s="291"/>
      <c r="N25" s="291"/>
      <c r="O25" s="291"/>
      <c r="P25" s="291"/>
      <c r="Q25" s="291"/>
      <c r="R25" s="292"/>
      <c r="S25" s="293">
        <f>IF(C25="","",VLOOKUP(C25,サービスコード!B:D,3,FALSE))</f>
      </c>
      <c r="T25" s="294"/>
      <c r="U25" s="294"/>
      <c r="V25" s="295"/>
      <c r="W25" s="284"/>
      <c r="X25" s="285"/>
      <c r="Y25" s="285"/>
      <c r="Z25" s="286"/>
      <c r="AA25" s="311">
        <f t="shared" si="1"/>
      </c>
      <c r="AB25" s="312"/>
      <c r="AC25" s="312"/>
      <c r="AD25" s="312"/>
      <c r="AE25" s="313"/>
      <c r="AF25" s="244"/>
      <c r="AG25" s="245"/>
      <c r="AH25" s="246"/>
      <c r="AI25" s="125">
        <f t="shared" si="0"/>
      </c>
      <c r="AJ25" s="99"/>
      <c r="AK25" s="100"/>
      <c r="AL25" s="100"/>
      <c r="AM25" s="100"/>
      <c r="AN25" s="100"/>
      <c r="AO25" s="81"/>
    </row>
    <row r="26" spans="1:41" ht="24" customHeight="1">
      <c r="A26" s="77"/>
      <c r="B26" s="288"/>
      <c r="C26" s="49"/>
      <c r="D26" s="290">
        <f>IF(C26="","",VLOOKUP(C26,サービスコード!B:D,2,FALSE))</f>
      </c>
      <c r="E26" s="291"/>
      <c r="F26" s="291"/>
      <c r="G26" s="291"/>
      <c r="H26" s="291"/>
      <c r="I26" s="291"/>
      <c r="J26" s="291"/>
      <c r="K26" s="291"/>
      <c r="L26" s="291"/>
      <c r="M26" s="291"/>
      <c r="N26" s="291"/>
      <c r="O26" s="291"/>
      <c r="P26" s="291"/>
      <c r="Q26" s="291"/>
      <c r="R26" s="292"/>
      <c r="S26" s="293">
        <f>IF(C26="","",VLOOKUP(C26,サービスコード!B:D,3,FALSE))</f>
      </c>
      <c r="T26" s="294"/>
      <c r="U26" s="294"/>
      <c r="V26" s="295"/>
      <c r="W26" s="284"/>
      <c r="X26" s="285"/>
      <c r="Y26" s="285"/>
      <c r="Z26" s="286"/>
      <c r="AA26" s="311">
        <f t="shared" si="1"/>
      </c>
      <c r="AB26" s="312"/>
      <c r="AC26" s="312"/>
      <c r="AD26" s="312"/>
      <c r="AE26" s="313"/>
      <c r="AF26" s="244"/>
      <c r="AG26" s="245"/>
      <c r="AH26" s="246"/>
      <c r="AI26" s="125">
        <f t="shared" si="0"/>
      </c>
      <c r="AJ26" s="99"/>
      <c r="AK26" s="100"/>
      <c r="AL26" s="100"/>
      <c r="AM26" s="100"/>
      <c r="AN26" s="100"/>
      <c r="AO26" s="81"/>
    </row>
    <row r="27" spans="1:41" ht="24" customHeight="1">
      <c r="A27" s="77"/>
      <c r="B27" s="288"/>
      <c r="C27" s="49"/>
      <c r="D27" s="290">
        <f>IF(C27="","",VLOOKUP(C27,サービスコード!B:D,2,FALSE))</f>
      </c>
      <c r="E27" s="291"/>
      <c r="F27" s="291"/>
      <c r="G27" s="291"/>
      <c r="H27" s="291"/>
      <c r="I27" s="291"/>
      <c r="J27" s="291"/>
      <c r="K27" s="291"/>
      <c r="L27" s="291"/>
      <c r="M27" s="291"/>
      <c r="N27" s="291"/>
      <c r="O27" s="291"/>
      <c r="P27" s="291"/>
      <c r="Q27" s="291"/>
      <c r="R27" s="292"/>
      <c r="S27" s="293">
        <f>IF(C27="","",VLOOKUP(C27,サービスコード!B:D,3,FALSE))</f>
      </c>
      <c r="T27" s="294"/>
      <c r="U27" s="294"/>
      <c r="V27" s="295"/>
      <c r="W27" s="284"/>
      <c r="X27" s="285"/>
      <c r="Y27" s="285"/>
      <c r="Z27" s="286"/>
      <c r="AA27" s="311">
        <f t="shared" si="1"/>
      </c>
      <c r="AB27" s="312"/>
      <c r="AC27" s="312"/>
      <c r="AD27" s="312"/>
      <c r="AE27" s="313"/>
      <c r="AF27" s="244"/>
      <c r="AG27" s="245"/>
      <c r="AH27" s="246"/>
      <c r="AI27" s="125">
        <f t="shared" si="0"/>
      </c>
      <c r="AJ27" s="99"/>
      <c r="AK27" s="100"/>
      <c r="AL27" s="100"/>
      <c r="AM27" s="100"/>
      <c r="AN27" s="100"/>
      <c r="AO27" s="81"/>
    </row>
    <row r="28" spans="1:41" ht="24" customHeight="1">
      <c r="A28" s="77"/>
      <c r="B28" s="288"/>
      <c r="C28" s="49"/>
      <c r="D28" s="290">
        <f>IF(C28="","",VLOOKUP(C28,サービスコード!B:D,2,FALSE))</f>
      </c>
      <c r="E28" s="291"/>
      <c r="F28" s="291"/>
      <c r="G28" s="291"/>
      <c r="H28" s="291"/>
      <c r="I28" s="291"/>
      <c r="J28" s="291"/>
      <c r="K28" s="291"/>
      <c r="L28" s="291"/>
      <c r="M28" s="291"/>
      <c r="N28" s="291"/>
      <c r="O28" s="291"/>
      <c r="P28" s="291"/>
      <c r="Q28" s="291"/>
      <c r="R28" s="292"/>
      <c r="S28" s="293">
        <f>IF(C28="","",VLOOKUP(C28,サービスコード!B:D,3,FALSE))</f>
      </c>
      <c r="T28" s="294"/>
      <c r="U28" s="294"/>
      <c r="V28" s="295"/>
      <c r="W28" s="284"/>
      <c r="X28" s="285"/>
      <c r="Y28" s="285"/>
      <c r="Z28" s="286"/>
      <c r="AA28" s="311">
        <f t="shared" si="1"/>
      </c>
      <c r="AB28" s="312"/>
      <c r="AC28" s="312"/>
      <c r="AD28" s="312"/>
      <c r="AE28" s="313"/>
      <c r="AF28" s="244"/>
      <c r="AG28" s="245"/>
      <c r="AH28" s="246"/>
      <c r="AI28" s="125">
        <f t="shared" si="0"/>
      </c>
      <c r="AJ28" s="99"/>
      <c r="AK28" s="100"/>
      <c r="AL28" s="100"/>
      <c r="AM28" s="100"/>
      <c r="AN28" s="100"/>
      <c r="AO28" s="81"/>
    </row>
    <row r="29" spans="1:41" ht="24" customHeight="1">
      <c r="A29" s="77"/>
      <c r="B29" s="288"/>
      <c r="C29" s="49"/>
      <c r="D29" s="290">
        <f>IF(C29="","",VLOOKUP(C29,サービスコード!B:D,2,FALSE))</f>
      </c>
      <c r="E29" s="291"/>
      <c r="F29" s="291"/>
      <c r="G29" s="291"/>
      <c r="H29" s="291"/>
      <c r="I29" s="291"/>
      <c r="J29" s="291"/>
      <c r="K29" s="291"/>
      <c r="L29" s="291"/>
      <c r="M29" s="291"/>
      <c r="N29" s="291"/>
      <c r="O29" s="291"/>
      <c r="P29" s="291"/>
      <c r="Q29" s="291"/>
      <c r="R29" s="292"/>
      <c r="S29" s="293">
        <f>IF(C29="","",VLOOKUP(C29,サービスコード!B:D,3,FALSE))</f>
      </c>
      <c r="T29" s="294"/>
      <c r="U29" s="294"/>
      <c r="V29" s="295"/>
      <c r="W29" s="284"/>
      <c r="X29" s="285"/>
      <c r="Y29" s="285"/>
      <c r="Z29" s="286"/>
      <c r="AA29" s="311">
        <f t="shared" si="1"/>
      </c>
      <c r="AB29" s="312"/>
      <c r="AC29" s="312"/>
      <c r="AD29" s="312"/>
      <c r="AE29" s="313"/>
      <c r="AF29" s="244"/>
      <c r="AG29" s="245"/>
      <c r="AH29" s="246"/>
      <c r="AI29" s="125">
        <f t="shared" si="0"/>
      </c>
      <c r="AJ29" s="99"/>
      <c r="AK29" s="100"/>
      <c r="AL29" s="100"/>
      <c r="AM29" s="100"/>
      <c r="AN29" s="100"/>
      <c r="AO29" s="81"/>
    </row>
    <row r="30" spans="1:41" ht="24" customHeight="1" thickBot="1">
      <c r="A30" s="77"/>
      <c r="B30" s="288"/>
      <c r="C30" s="49"/>
      <c r="D30" s="290">
        <f>IF(C30="","",VLOOKUP(C30,サービスコード!B:D,2,FALSE))</f>
      </c>
      <c r="E30" s="291"/>
      <c r="F30" s="291"/>
      <c r="G30" s="291"/>
      <c r="H30" s="291"/>
      <c r="I30" s="291"/>
      <c r="J30" s="291"/>
      <c r="K30" s="291"/>
      <c r="L30" s="291"/>
      <c r="M30" s="291"/>
      <c r="N30" s="291"/>
      <c r="O30" s="291"/>
      <c r="P30" s="291"/>
      <c r="Q30" s="291"/>
      <c r="R30" s="292"/>
      <c r="S30" s="293">
        <f>IF(C30="","",VLOOKUP(C30,サービスコード!B:D,3,FALSE))</f>
      </c>
      <c r="T30" s="294"/>
      <c r="U30" s="294"/>
      <c r="V30" s="295"/>
      <c r="W30" s="284"/>
      <c r="X30" s="285"/>
      <c r="Y30" s="285"/>
      <c r="Z30" s="286"/>
      <c r="AA30" s="311">
        <f t="shared" si="1"/>
      </c>
      <c r="AB30" s="312"/>
      <c r="AC30" s="312"/>
      <c r="AD30" s="312"/>
      <c r="AE30" s="313"/>
      <c r="AF30" s="247"/>
      <c r="AG30" s="248"/>
      <c r="AH30" s="249"/>
      <c r="AI30" s="125">
        <f t="shared" si="0"/>
      </c>
      <c r="AJ30" s="99"/>
      <c r="AK30" s="100"/>
      <c r="AL30" s="100"/>
      <c r="AM30" s="100"/>
      <c r="AN30" s="100"/>
      <c r="AO30" s="81"/>
    </row>
    <row r="31" spans="1:41" ht="26.25" customHeight="1" thickTop="1">
      <c r="A31" s="68"/>
      <c r="B31" s="289"/>
      <c r="C31" s="316" t="s">
        <v>55</v>
      </c>
      <c r="D31" s="317"/>
      <c r="E31" s="317"/>
      <c r="F31" s="317"/>
      <c r="G31" s="317"/>
      <c r="H31" s="317"/>
      <c r="I31" s="317"/>
      <c r="J31" s="317"/>
      <c r="K31" s="317"/>
      <c r="L31" s="317"/>
      <c r="M31" s="317"/>
      <c r="N31" s="317"/>
      <c r="O31" s="317"/>
      <c r="P31" s="317"/>
      <c r="Q31" s="317"/>
      <c r="R31" s="317"/>
      <c r="S31" s="317"/>
      <c r="T31" s="317"/>
      <c r="U31" s="317"/>
      <c r="V31" s="317"/>
      <c r="W31" s="317"/>
      <c r="X31" s="317"/>
      <c r="Y31" s="317"/>
      <c r="Z31" s="318"/>
      <c r="AA31" s="126" t="s">
        <v>32</v>
      </c>
      <c r="AB31" s="323">
        <f>SUM(AA17:AE30)</f>
        <v>0</v>
      </c>
      <c r="AC31" s="323"/>
      <c r="AD31" s="323"/>
      <c r="AE31" s="324"/>
      <c r="AF31" s="46"/>
      <c r="AG31" s="47"/>
      <c r="AH31" s="48"/>
      <c r="AI31" s="101"/>
      <c r="AJ31" s="99"/>
      <c r="AK31" s="100"/>
      <c r="AL31" s="102"/>
      <c r="AM31" s="102"/>
      <c r="AN31" s="102"/>
      <c r="AO31" s="81"/>
    </row>
    <row r="32" spans="1:41" ht="11.25" customHeight="1">
      <c r="A32" s="68"/>
      <c r="B32" s="103"/>
      <c r="C32" s="85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85"/>
      <c r="Z32" s="21"/>
      <c r="AA32" s="34"/>
      <c r="AB32" s="34"/>
      <c r="AC32" s="34"/>
      <c r="AD32" s="34"/>
      <c r="AE32" s="104"/>
      <c r="AF32" s="105"/>
      <c r="AG32" s="105"/>
      <c r="AH32" s="105"/>
      <c r="AI32" s="101"/>
      <c r="AJ32" s="99"/>
      <c r="AK32" s="100"/>
      <c r="AL32" s="102"/>
      <c r="AM32" s="102"/>
      <c r="AN32" s="102"/>
      <c r="AO32" s="81"/>
    </row>
    <row r="33" spans="1:41" ht="11.25" customHeight="1">
      <c r="A33" s="68"/>
      <c r="B33" s="79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9"/>
      <c r="AI33" s="106"/>
      <c r="AJ33" s="107"/>
      <c r="AK33" s="79"/>
      <c r="AL33" s="108"/>
      <c r="AM33" s="108"/>
      <c r="AN33" s="108"/>
      <c r="AO33" s="81"/>
    </row>
    <row r="34" spans="1:41" ht="19.5" customHeight="1">
      <c r="A34" s="68"/>
      <c r="B34" s="320"/>
      <c r="C34" s="61"/>
      <c r="D34" s="326" t="s">
        <v>54</v>
      </c>
      <c r="E34" s="326"/>
      <c r="F34" s="326"/>
      <c r="G34" s="326"/>
      <c r="H34" s="326"/>
      <c r="I34" s="326"/>
      <c r="J34" s="326"/>
      <c r="K34" s="326"/>
      <c r="L34" s="326"/>
      <c r="M34" s="326"/>
      <c r="N34" s="326"/>
      <c r="O34" s="326"/>
      <c r="P34" s="326"/>
      <c r="Q34" s="326"/>
      <c r="R34" s="326"/>
      <c r="S34" s="326"/>
      <c r="T34" s="326"/>
      <c r="U34" s="326"/>
      <c r="V34" s="326"/>
      <c r="W34" s="326"/>
      <c r="X34" s="326"/>
      <c r="Y34" s="326"/>
      <c r="Z34" s="263" t="s">
        <v>4</v>
      </c>
      <c r="AA34" s="322"/>
      <c r="AB34" s="322"/>
      <c r="AC34" s="322"/>
      <c r="AD34" s="322"/>
      <c r="AE34" s="262"/>
      <c r="AF34" s="263" t="s">
        <v>51</v>
      </c>
      <c r="AG34" s="264"/>
      <c r="AH34" s="265"/>
      <c r="AI34" s="83"/>
      <c r="AJ34" s="109"/>
      <c r="AK34" s="110"/>
      <c r="AL34" s="111"/>
      <c r="AM34" s="111"/>
      <c r="AN34" s="111"/>
      <c r="AO34" s="81"/>
    </row>
    <row r="35" spans="1:41" ht="26.25" customHeight="1">
      <c r="A35" s="68"/>
      <c r="B35" s="321"/>
      <c r="C35" s="61"/>
      <c r="D35" s="327" t="s">
        <v>240</v>
      </c>
      <c r="E35" s="328"/>
      <c r="F35" s="328"/>
      <c r="G35" s="328"/>
      <c r="H35" s="328"/>
      <c r="I35" s="328"/>
      <c r="J35" s="325">
        <v>0</v>
      </c>
      <c r="K35" s="325"/>
      <c r="L35" s="325"/>
      <c r="M35" s="128" t="s">
        <v>256</v>
      </c>
      <c r="N35" s="122"/>
      <c r="O35" s="128"/>
      <c r="P35" s="129"/>
      <c r="Q35" s="128"/>
      <c r="R35" s="329" t="s">
        <v>257</v>
      </c>
      <c r="S35" s="329"/>
      <c r="T35" s="329"/>
      <c r="U35" s="329"/>
      <c r="V35" s="329"/>
      <c r="W35" s="329"/>
      <c r="X35" s="329"/>
      <c r="Y35" s="330"/>
      <c r="Z35" s="127" t="s">
        <v>40</v>
      </c>
      <c r="AA35" s="338">
        <f>ROUNDUP(AB31*J35%,0)</f>
        <v>0</v>
      </c>
      <c r="AB35" s="338"/>
      <c r="AC35" s="338"/>
      <c r="AD35" s="338"/>
      <c r="AE35" s="339"/>
      <c r="AF35" s="113"/>
      <c r="AG35" s="112"/>
      <c r="AH35" s="114"/>
      <c r="AI35" s="98"/>
      <c r="AJ35" s="99"/>
      <c r="AK35" s="100"/>
      <c r="AL35" s="102"/>
      <c r="AM35" s="102"/>
      <c r="AN35" s="102"/>
      <c r="AO35" s="81"/>
    </row>
    <row r="36" spans="1:42" ht="18.75" customHeight="1">
      <c r="A36" s="6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80"/>
      <c r="AJ36" s="77"/>
      <c r="AK36" s="78"/>
      <c r="AL36" s="81"/>
      <c r="AM36" s="81"/>
      <c r="AN36" s="81"/>
      <c r="AO36" s="63"/>
      <c r="AP36" s="64" t="s">
        <v>237</v>
      </c>
    </row>
    <row r="37" spans="1:42" ht="26.25" customHeight="1">
      <c r="A37" s="68"/>
      <c r="B37" s="115"/>
      <c r="C37" s="115"/>
      <c r="D37" s="116"/>
      <c r="E37" s="117"/>
      <c r="F37" s="117"/>
      <c r="G37" s="117"/>
      <c r="H37" s="117"/>
      <c r="I37" s="117"/>
      <c r="J37" s="117"/>
      <c r="K37" s="116" t="s">
        <v>45</v>
      </c>
      <c r="L37" s="117"/>
      <c r="M37" s="117"/>
      <c r="N37" s="117"/>
      <c r="O37" s="117"/>
      <c r="P37" s="117"/>
      <c r="Q37" s="117"/>
      <c r="R37" s="118"/>
      <c r="S37" s="117"/>
      <c r="T37" s="117"/>
      <c r="U37" s="117"/>
      <c r="V37" s="117"/>
      <c r="W37" s="117"/>
      <c r="X37" s="118"/>
      <c r="Y37" s="50"/>
      <c r="Z37" s="311">
        <f>AB31-AA35</f>
        <v>0</v>
      </c>
      <c r="AA37" s="312"/>
      <c r="AB37" s="312"/>
      <c r="AC37" s="312"/>
      <c r="AD37" s="312"/>
      <c r="AE37" s="312"/>
      <c r="AF37" s="314" t="s">
        <v>0</v>
      </c>
      <c r="AG37" s="314"/>
      <c r="AH37" s="315"/>
      <c r="AI37" s="80"/>
      <c r="AJ37" s="77"/>
      <c r="AK37" s="78"/>
      <c r="AL37" s="81"/>
      <c r="AM37" s="81"/>
      <c r="AN37" s="81"/>
      <c r="AO37" s="63"/>
      <c r="AP37" s="119">
        <f>IF(Z37&gt;0,1,0)</f>
        <v>0</v>
      </c>
    </row>
    <row r="38" spans="1:41" ht="11.25" customHeight="1">
      <c r="A38" s="68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120"/>
      <c r="AJ38" s="68"/>
      <c r="AK38" s="61"/>
      <c r="AL38" s="63"/>
      <c r="AM38" s="63"/>
      <c r="AN38" s="63"/>
      <c r="AO38" s="63"/>
    </row>
    <row r="39" spans="1:41" ht="11.25" customHeight="1">
      <c r="A39" s="68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120"/>
      <c r="AJ39" s="68"/>
      <c r="AK39" s="61"/>
      <c r="AL39" s="63"/>
      <c r="AM39" s="63"/>
      <c r="AN39" s="63"/>
      <c r="AO39" s="63"/>
    </row>
    <row r="40" spans="1:42" ht="18.75" customHeight="1">
      <c r="A40" s="68"/>
      <c r="B40" s="61"/>
      <c r="C40" s="61"/>
      <c r="D40" s="85"/>
      <c r="E40" s="85"/>
      <c r="F40" s="85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331">
        <f>'請求書'!X13</f>
        <v>0</v>
      </c>
      <c r="T40" s="332"/>
      <c r="U40" s="332"/>
      <c r="V40" s="332"/>
      <c r="W40" s="332"/>
      <c r="X40" s="333"/>
      <c r="Y40" s="331" t="s">
        <v>2</v>
      </c>
      <c r="Z40" s="332"/>
      <c r="AA40" s="333"/>
      <c r="AB40" s="334"/>
      <c r="AC40" s="335"/>
      <c r="AD40" s="335"/>
      <c r="AE40" s="336"/>
      <c r="AF40" s="337" t="s">
        <v>3</v>
      </c>
      <c r="AG40" s="337"/>
      <c r="AH40" s="337"/>
      <c r="AI40" s="120"/>
      <c r="AJ40" s="68"/>
      <c r="AK40" s="61"/>
      <c r="AL40" s="63"/>
      <c r="AM40" s="63"/>
      <c r="AN40" s="81"/>
      <c r="AO40" s="81"/>
      <c r="AP40" s="81"/>
    </row>
    <row r="41" spans="1:41" ht="11.25" customHeight="1">
      <c r="A41" s="68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120"/>
      <c r="AJ41" s="68"/>
      <c r="AK41" s="61"/>
      <c r="AL41" s="63"/>
      <c r="AM41" s="63"/>
      <c r="AN41" s="63"/>
      <c r="AO41" s="63"/>
    </row>
    <row r="42" spans="1:41" ht="11.25" customHeight="1">
      <c r="A42" s="121"/>
      <c r="B42" s="122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2"/>
      <c r="AC42" s="122"/>
      <c r="AD42" s="122"/>
      <c r="AE42" s="122"/>
      <c r="AF42" s="122"/>
      <c r="AG42" s="122"/>
      <c r="AH42" s="122"/>
      <c r="AI42" s="123"/>
      <c r="AJ42" s="68"/>
      <c r="AK42" s="61"/>
      <c r="AL42" s="63"/>
      <c r="AM42" s="63"/>
      <c r="AN42" s="63"/>
      <c r="AO42" s="63"/>
    </row>
    <row r="43" spans="1:41" ht="12.75">
      <c r="A43" s="61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3"/>
      <c r="AM43" s="63"/>
      <c r="AN43" s="63"/>
      <c r="AO43" s="63"/>
    </row>
    <row r="44" spans="1:41" ht="12.75">
      <c r="A44" s="61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3"/>
      <c r="AM44" s="63"/>
      <c r="AN44" s="63"/>
      <c r="AO44" s="63"/>
    </row>
    <row r="45" spans="1:41" ht="12.75">
      <c r="A45" s="61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3"/>
      <c r="AM45" s="63"/>
      <c r="AN45" s="63"/>
      <c r="AO45" s="63"/>
    </row>
    <row r="46" spans="1:41" ht="12.75">
      <c r="A46" s="61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3"/>
      <c r="AM46" s="63"/>
      <c r="AN46" s="63"/>
      <c r="AO46" s="63"/>
    </row>
    <row r="47" spans="1:41" ht="12.75">
      <c r="A47" s="61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3"/>
      <c r="AM47" s="63"/>
      <c r="AN47" s="63"/>
      <c r="AO47" s="63"/>
    </row>
    <row r="48" spans="1:41" ht="12.75">
      <c r="A48" s="61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3"/>
      <c r="AM48" s="63"/>
      <c r="AN48" s="63"/>
      <c r="AO48" s="63"/>
    </row>
    <row r="49" spans="1:41" ht="12.75">
      <c r="A49" s="61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3"/>
      <c r="AM49" s="63"/>
      <c r="AN49" s="63"/>
      <c r="AO49" s="63"/>
    </row>
    <row r="50" spans="1:41" ht="12.75">
      <c r="A50" s="61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3"/>
      <c r="AM50" s="63"/>
      <c r="AN50" s="63"/>
      <c r="AO50" s="63"/>
    </row>
    <row r="51" spans="1:41" ht="12.75">
      <c r="A51" s="61"/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3"/>
      <c r="AM51" s="63"/>
      <c r="AN51" s="63"/>
      <c r="AO51" s="63"/>
    </row>
    <row r="52" spans="1:41" ht="12.75">
      <c r="A52" s="61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3"/>
      <c r="AM52" s="63"/>
      <c r="AN52" s="63"/>
      <c r="AO52" s="63"/>
    </row>
    <row r="53" spans="1:41" ht="12.75">
      <c r="A53" s="61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3"/>
      <c r="AM53" s="63"/>
      <c r="AN53" s="63"/>
      <c r="AO53" s="63"/>
    </row>
    <row r="54" spans="1:41" ht="12.75">
      <c r="A54" s="61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3"/>
      <c r="AM54" s="63"/>
      <c r="AN54" s="63"/>
      <c r="AO54" s="63"/>
    </row>
    <row r="55" spans="1:41" ht="12.75">
      <c r="A55" s="61"/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3"/>
      <c r="AM55" s="63"/>
      <c r="AN55" s="63"/>
      <c r="AO55" s="63"/>
    </row>
    <row r="56" spans="1:41" ht="12.75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3"/>
      <c r="AM56" s="63"/>
      <c r="AN56" s="63"/>
      <c r="AO56" s="63"/>
    </row>
    <row r="57" spans="1:41" ht="12.75">
      <c r="A57" s="61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3"/>
      <c r="AM57" s="63"/>
      <c r="AN57" s="63"/>
      <c r="AO57" s="63"/>
    </row>
    <row r="58" spans="1:41" ht="12.75">
      <c r="A58" s="61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3"/>
      <c r="AM58" s="63"/>
      <c r="AN58" s="63"/>
      <c r="AO58" s="63"/>
    </row>
    <row r="59" spans="1:41" ht="12.75">
      <c r="A59" s="61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3"/>
      <c r="AM59" s="63"/>
      <c r="AN59" s="63"/>
      <c r="AO59" s="63"/>
    </row>
    <row r="60" spans="1:41" ht="12.75">
      <c r="A60" s="61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3"/>
      <c r="AM60" s="63"/>
      <c r="AN60" s="63"/>
      <c r="AO60" s="63"/>
    </row>
    <row r="61" spans="1:41" ht="12.75">
      <c r="A61" s="61"/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3"/>
      <c r="AM61" s="63"/>
      <c r="AN61" s="63"/>
      <c r="AO61" s="63"/>
    </row>
    <row r="62" spans="1:41" ht="12.75">
      <c r="A62" s="61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3"/>
      <c r="AM62" s="63"/>
      <c r="AN62" s="63"/>
      <c r="AO62" s="63"/>
    </row>
    <row r="63" spans="1:41" ht="12.75">
      <c r="A63" s="61"/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3"/>
      <c r="AM63" s="63"/>
      <c r="AN63" s="63"/>
      <c r="AO63" s="63"/>
    </row>
    <row r="64" spans="1:41" ht="12.75">
      <c r="A64" s="61"/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3"/>
      <c r="AM64" s="63"/>
      <c r="AN64" s="63"/>
      <c r="AO64" s="63"/>
    </row>
    <row r="65" spans="1:41" ht="12.75">
      <c r="A65" s="61"/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3"/>
      <c r="AM65" s="63"/>
      <c r="AN65" s="63"/>
      <c r="AO65" s="63"/>
    </row>
    <row r="66" spans="1:41" ht="12.75">
      <c r="A66" s="61"/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3"/>
      <c r="AM66" s="63"/>
      <c r="AN66" s="63"/>
      <c r="AO66" s="63"/>
    </row>
    <row r="67" spans="1:41" ht="12.75">
      <c r="A67" s="61"/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3"/>
      <c r="AM67" s="63"/>
      <c r="AN67" s="63"/>
      <c r="AO67" s="63"/>
    </row>
    <row r="68" spans="1:41" ht="12.75">
      <c r="A68" s="61"/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3"/>
      <c r="AM68" s="63"/>
      <c r="AN68" s="63"/>
      <c r="AO68" s="63"/>
    </row>
    <row r="69" spans="1:41" ht="12.75">
      <c r="A69" s="61"/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3"/>
      <c r="AM69" s="63"/>
      <c r="AN69" s="63"/>
      <c r="AO69" s="63"/>
    </row>
    <row r="70" spans="1:41" ht="12.75">
      <c r="A70" s="61"/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3"/>
      <c r="AM70" s="63"/>
      <c r="AN70" s="63"/>
      <c r="AO70" s="63"/>
    </row>
    <row r="71" spans="1:41" ht="12.75">
      <c r="A71" s="61"/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3"/>
      <c r="AM71" s="63"/>
      <c r="AN71" s="63"/>
      <c r="AO71" s="63"/>
    </row>
    <row r="72" spans="1:41" ht="12.75">
      <c r="A72" s="61"/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3"/>
      <c r="AM72" s="63"/>
      <c r="AN72" s="63"/>
      <c r="AO72" s="63"/>
    </row>
    <row r="73" spans="1:41" ht="12.75">
      <c r="A73" s="61"/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3"/>
      <c r="AM73" s="63"/>
      <c r="AN73" s="63"/>
      <c r="AO73" s="63"/>
    </row>
    <row r="74" spans="1:41" ht="12.75">
      <c r="A74" s="61"/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3"/>
      <c r="AM74" s="63"/>
      <c r="AN74" s="63"/>
      <c r="AO74" s="63"/>
    </row>
    <row r="75" spans="1:41" ht="12.75">
      <c r="A75" s="61"/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3"/>
      <c r="AM75" s="63"/>
      <c r="AN75" s="63"/>
      <c r="AO75" s="63"/>
    </row>
    <row r="76" spans="1:41" ht="12.75">
      <c r="A76" s="61"/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3"/>
      <c r="AM76" s="63"/>
      <c r="AN76" s="63"/>
      <c r="AO76" s="63"/>
    </row>
    <row r="77" spans="1:41" ht="12.75">
      <c r="A77" s="61"/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3"/>
      <c r="AM77" s="63"/>
      <c r="AN77" s="63"/>
      <c r="AO77" s="63"/>
    </row>
    <row r="78" spans="1:41" ht="12.75">
      <c r="A78" s="61"/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3"/>
      <c r="AM78" s="63"/>
      <c r="AN78" s="63"/>
      <c r="AO78" s="63"/>
    </row>
    <row r="79" spans="1:41" ht="12.75">
      <c r="A79" s="61"/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3"/>
      <c r="AM79" s="63"/>
      <c r="AN79" s="63"/>
      <c r="AO79" s="63"/>
    </row>
    <row r="80" spans="1:41" ht="12.75">
      <c r="A80" s="61"/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3"/>
      <c r="AM80" s="63"/>
      <c r="AN80" s="63"/>
      <c r="AO80" s="63"/>
    </row>
    <row r="81" spans="1:41" ht="12.75">
      <c r="A81" s="61"/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3"/>
      <c r="AM81" s="63"/>
      <c r="AN81" s="63"/>
      <c r="AO81" s="63"/>
    </row>
    <row r="82" spans="1:41" ht="12.75">
      <c r="A82" s="61"/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3"/>
      <c r="AM82" s="63"/>
      <c r="AN82" s="63"/>
      <c r="AO82" s="63"/>
    </row>
    <row r="83" spans="1:41" ht="12.75">
      <c r="A83" s="61"/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3"/>
      <c r="AM83" s="63"/>
      <c r="AN83" s="63"/>
      <c r="AO83" s="63"/>
    </row>
    <row r="84" spans="1:41" ht="12.75">
      <c r="A84" s="61"/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3"/>
      <c r="AM84" s="63"/>
      <c r="AN84" s="63"/>
      <c r="AO84" s="63"/>
    </row>
    <row r="85" spans="1:41" ht="12.75">
      <c r="A85" s="61"/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3"/>
      <c r="AM85" s="63"/>
      <c r="AN85" s="63"/>
      <c r="AO85" s="63"/>
    </row>
    <row r="86" spans="1:41" ht="12.75">
      <c r="A86" s="61"/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3"/>
      <c r="AM86" s="63"/>
      <c r="AN86" s="63"/>
      <c r="AO86" s="63"/>
    </row>
    <row r="87" spans="1:41" ht="12.75">
      <c r="A87" s="61"/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3"/>
      <c r="AM87" s="63"/>
      <c r="AN87" s="63"/>
      <c r="AO87" s="63"/>
    </row>
    <row r="88" spans="1:41" ht="12.75">
      <c r="A88" s="61"/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3"/>
      <c r="AM88" s="63"/>
      <c r="AN88" s="63"/>
      <c r="AO88" s="63"/>
    </row>
    <row r="89" spans="1:41" ht="12.75">
      <c r="A89" s="61"/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3"/>
      <c r="AM89" s="63"/>
      <c r="AN89" s="63"/>
      <c r="AO89" s="63"/>
    </row>
    <row r="90" spans="1:41" ht="12.75">
      <c r="A90" s="61"/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3"/>
      <c r="AM90" s="63"/>
      <c r="AN90" s="63"/>
      <c r="AO90" s="63"/>
    </row>
    <row r="91" spans="1:41" ht="12.75">
      <c r="A91" s="61"/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3"/>
      <c r="AM91" s="63"/>
      <c r="AN91" s="63"/>
      <c r="AO91" s="63"/>
    </row>
    <row r="92" spans="1:41" ht="12.75">
      <c r="A92" s="61"/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  <c r="AE92" s="61"/>
      <c r="AF92" s="61"/>
      <c r="AG92" s="61"/>
      <c r="AH92" s="61"/>
      <c r="AI92" s="61"/>
      <c r="AJ92" s="61"/>
      <c r="AK92" s="61"/>
      <c r="AL92" s="63"/>
      <c r="AM92" s="63"/>
      <c r="AN92" s="63"/>
      <c r="AO92" s="63"/>
    </row>
    <row r="93" spans="1:41" ht="12.75">
      <c r="A93" s="61"/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3"/>
      <c r="AM93" s="63"/>
      <c r="AN93" s="63"/>
      <c r="AO93" s="63"/>
    </row>
    <row r="94" spans="1:41" ht="12.75">
      <c r="A94" s="61"/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3"/>
      <c r="AM94" s="63"/>
      <c r="AN94" s="63"/>
      <c r="AO94" s="63"/>
    </row>
    <row r="95" spans="1:41" ht="12.75">
      <c r="A95" s="61"/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3"/>
      <c r="AM95" s="63"/>
      <c r="AN95" s="63"/>
      <c r="AO95" s="63"/>
    </row>
    <row r="96" spans="1:41" ht="12.75">
      <c r="A96" s="61"/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3"/>
      <c r="AM96" s="63"/>
      <c r="AN96" s="63"/>
      <c r="AO96" s="63"/>
    </row>
    <row r="97" spans="1:41" ht="12.75">
      <c r="A97" s="61"/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3"/>
      <c r="AM97" s="63"/>
      <c r="AN97" s="63"/>
      <c r="AO97" s="63"/>
    </row>
    <row r="98" spans="1:41" ht="12.75">
      <c r="A98" s="61"/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3"/>
      <c r="AM98" s="63"/>
      <c r="AN98" s="63"/>
      <c r="AO98" s="63"/>
    </row>
    <row r="99" spans="1:41" ht="12.75">
      <c r="A99" s="61"/>
      <c r="B99" s="61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3"/>
      <c r="AM99" s="63"/>
      <c r="AN99" s="63"/>
      <c r="AO99" s="63"/>
    </row>
    <row r="100" spans="1:41" ht="12.75">
      <c r="A100" s="61"/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  <c r="AE100" s="61"/>
      <c r="AF100" s="61"/>
      <c r="AG100" s="61"/>
      <c r="AH100" s="61"/>
      <c r="AI100" s="61"/>
      <c r="AJ100" s="61"/>
      <c r="AK100" s="61"/>
      <c r="AL100" s="63"/>
      <c r="AM100" s="63"/>
      <c r="AN100" s="63"/>
      <c r="AO100" s="63"/>
    </row>
    <row r="101" spans="1:41" ht="12.75">
      <c r="A101" s="61"/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61"/>
      <c r="AG101" s="61"/>
      <c r="AH101" s="61"/>
      <c r="AI101" s="61"/>
      <c r="AJ101" s="61"/>
      <c r="AK101" s="61"/>
      <c r="AL101" s="63"/>
      <c r="AM101" s="63"/>
      <c r="AN101" s="63"/>
      <c r="AO101" s="63"/>
    </row>
    <row r="102" spans="1:41" ht="12.75">
      <c r="A102" s="61"/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  <c r="AL102" s="63"/>
      <c r="AM102" s="63"/>
      <c r="AN102" s="63"/>
      <c r="AO102" s="63"/>
    </row>
    <row r="103" spans="1:41" ht="12.75">
      <c r="A103" s="61"/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  <c r="AL103" s="63"/>
      <c r="AM103" s="63"/>
      <c r="AN103" s="63"/>
      <c r="AO103" s="63"/>
    </row>
    <row r="104" spans="1:41" ht="12.75">
      <c r="A104" s="61"/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  <c r="AE104" s="61"/>
      <c r="AF104" s="61"/>
      <c r="AG104" s="61"/>
      <c r="AH104" s="61"/>
      <c r="AI104" s="61"/>
      <c r="AJ104" s="61"/>
      <c r="AK104" s="61"/>
      <c r="AL104" s="63"/>
      <c r="AM104" s="63"/>
      <c r="AN104" s="63"/>
      <c r="AO104" s="63"/>
    </row>
    <row r="105" spans="1:41" ht="12.75">
      <c r="A105" s="61"/>
      <c r="B105" s="61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  <c r="AA105" s="61"/>
      <c r="AB105" s="61"/>
      <c r="AC105" s="61"/>
      <c r="AD105" s="61"/>
      <c r="AE105" s="61"/>
      <c r="AF105" s="61"/>
      <c r="AG105" s="61"/>
      <c r="AH105" s="61"/>
      <c r="AI105" s="61"/>
      <c r="AJ105" s="61"/>
      <c r="AK105" s="61"/>
      <c r="AL105" s="63"/>
      <c r="AM105" s="63"/>
      <c r="AN105" s="63"/>
      <c r="AO105" s="63"/>
    </row>
    <row r="106" spans="1:41" ht="12.75">
      <c r="A106" s="61"/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  <c r="AA106" s="61"/>
      <c r="AB106" s="61"/>
      <c r="AC106" s="61"/>
      <c r="AD106" s="61"/>
      <c r="AE106" s="61"/>
      <c r="AF106" s="61"/>
      <c r="AG106" s="61"/>
      <c r="AH106" s="61"/>
      <c r="AI106" s="61"/>
      <c r="AJ106" s="61"/>
      <c r="AK106" s="61"/>
      <c r="AL106" s="63"/>
      <c r="AM106" s="63"/>
      <c r="AN106" s="63"/>
      <c r="AO106" s="63"/>
    </row>
    <row r="107" spans="1:41" ht="12.75">
      <c r="A107" s="61"/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61"/>
      <c r="AB107" s="61"/>
      <c r="AC107" s="61"/>
      <c r="AD107" s="61"/>
      <c r="AE107" s="61"/>
      <c r="AF107" s="61"/>
      <c r="AG107" s="61"/>
      <c r="AH107" s="61"/>
      <c r="AI107" s="61"/>
      <c r="AJ107" s="61"/>
      <c r="AK107" s="61"/>
      <c r="AL107" s="63"/>
      <c r="AM107" s="63"/>
      <c r="AN107" s="63"/>
      <c r="AO107" s="63"/>
    </row>
    <row r="108" spans="1:41" ht="12.75">
      <c r="A108" s="61"/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  <c r="AA108" s="61"/>
      <c r="AB108" s="61"/>
      <c r="AC108" s="61"/>
      <c r="AD108" s="61"/>
      <c r="AE108" s="61"/>
      <c r="AF108" s="61"/>
      <c r="AG108" s="61"/>
      <c r="AH108" s="61"/>
      <c r="AI108" s="61"/>
      <c r="AJ108" s="61"/>
      <c r="AK108" s="61"/>
      <c r="AL108" s="63"/>
      <c r="AM108" s="63"/>
      <c r="AN108" s="63"/>
      <c r="AO108" s="63"/>
    </row>
    <row r="109" spans="1:41" ht="12.75">
      <c r="A109" s="61"/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61"/>
      <c r="AA109" s="61"/>
      <c r="AB109" s="61"/>
      <c r="AC109" s="61"/>
      <c r="AD109" s="61"/>
      <c r="AE109" s="61"/>
      <c r="AF109" s="61"/>
      <c r="AG109" s="61"/>
      <c r="AH109" s="61"/>
      <c r="AI109" s="61"/>
      <c r="AJ109" s="61"/>
      <c r="AK109" s="61"/>
      <c r="AL109" s="63"/>
      <c r="AM109" s="63"/>
      <c r="AN109" s="63"/>
      <c r="AO109" s="63"/>
    </row>
    <row r="110" spans="1:41" ht="12.75">
      <c r="A110" s="61"/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  <c r="W110" s="61"/>
      <c r="X110" s="61"/>
      <c r="Y110" s="61"/>
      <c r="Z110" s="61"/>
      <c r="AA110" s="61"/>
      <c r="AB110" s="61"/>
      <c r="AC110" s="61"/>
      <c r="AD110" s="61"/>
      <c r="AE110" s="61"/>
      <c r="AF110" s="61"/>
      <c r="AG110" s="61"/>
      <c r="AH110" s="61"/>
      <c r="AI110" s="61"/>
      <c r="AJ110" s="61"/>
      <c r="AK110" s="61"/>
      <c r="AL110" s="63"/>
      <c r="AM110" s="63"/>
      <c r="AN110" s="63"/>
      <c r="AO110" s="63"/>
    </row>
    <row r="111" spans="1:41" ht="12.75">
      <c r="A111" s="61"/>
      <c r="B111" s="61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  <c r="AA111" s="61"/>
      <c r="AB111" s="61"/>
      <c r="AC111" s="61"/>
      <c r="AD111" s="61"/>
      <c r="AE111" s="61"/>
      <c r="AF111" s="61"/>
      <c r="AG111" s="61"/>
      <c r="AH111" s="61"/>
      <c r="AI111" s="61"/>
      <c r="AJ111" s="61"/>
      <c r="AK111" s="61"/>
      <c r="AL111" s="63"/>
      <c r="AM111" s="63"/>
      <c r="AN111" s="63"/>
      <c r="AO111" s="63"/>
    </row>
    <row r="112" spans="1:41" ht="12.75">
      <c r="A112" s="61"/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  <c r="AE112" s="61"/>
      <c r="AF112" s="61"/>
      <c r="AG112" s="61"/>
      <c r="AH112" s="61"/>
      <c r="AI112" s="61"/>
      <c r="AJ112" s="61"/>
      <c r="AK112" s="61"/>
      <c r="AL112" s="63"/>
      <c r="AM112" s="63"/>
      <c r="AN112" s="63"/>
      <c r="AO112" s="63"/>
    </row>
    <row r="113" spans="1:41" ht="12.75">
      <c r="A113" s="61"/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  <c r="AA113" s="61"/>
      <c r="AB113" s="61"/>
      <c r="AC113" s="61"/>
      <c r="AD113" s="61"/>
      <c r="AE113" s="61"/>
      <c r="AF113" s="61"/>
      <c r="AG113" s="61"/>
      <c r="AH113" s="61"/>
      <c r="AI113" s="61"/>
      <c r="AJ113" s="61"/>
      <c r="AK113" s="61"/>
      <c r="AL113" s="63"/>
      <c r="AM113" s="63"/>
      <c r="AN113" s="63"/>
      <c r="AO113" s="63"/>
    </row>
    <row r="114" spans="1:41" ht="12.75">
      <c r="A114" s="61"/>
      <c r="B114" s="61"/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  <c r="AA114" s="61"/>
      <c r="AB114" s="61"/>
      <c r="AC114" s="61"/>
      <c r="AD114" s="61"/>
      <c r="AE114" s="61"/>
      <c r="AF114" s="61"/>
      <c r="AG114" s="61"/>
      <c r="AH114" s="61"/>
      <c r="AI114" s="61"/>
      <c r="AJ114" s="61"/>
      <c r="AK114" s="61"/>
      <c r="AL114" s="63"/>
      <c r="AM114" s="63"/>
      <c r="AN114" s="63"/>
      <c r="AO114" s="63"/>
    </row>
    <row r="115" spans="1:41" ht="12.75">
      <c r="A115" s="61"/>
      <c r="B115" s="61"/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  <c r="AA115" s="61"/>
      <c r="AB115" s="61"/>
      <c r="AC115" s="61"/>
      <c r="AD115" s="61"/>
      <c r="AE115" s="61"/>
      <c r="AF115" s="61"/>
      <c r="AG115" s="61"/>
      <c r="AH115" s="61"/>
      <c r="AI115" s="61"/>
      <c r="AJ115" s="61"/>
      <c r="AK115" s="61"/>
      <c r="AL115" s="63"/>
      <c r="AM115" s="63"/>
      <c r="AN115" s="63"/>
      <c r="AO115" s="63"/>
    </row>
    <row r="116" spans="1:41" ht="12.75">
      <c r="A116" s="61"/>
      <c r="B116" s="61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  <c r="AA116" s="61"/>
      <c r="AB116" s="61"/>
      <c r="AC116" s="61"/>
      <c r="AD116" s="61"/>
      <c r="AE116" s="61"/>
      <c r="AF116" s="61"/>
      <c r="AG116" s="61"/>
      <c r="AH116" s="61"/>
      <c r="AI116" s="61"/>
      <c r="AJ116" s="61"/>
      <c r="AK116" s="61"/>
      <c r="AL116" s="63"/>
      <c r="AM116" s="63"/>
      <c r="AN116" s="63"/>
      <c r="AO116" s="63"/>
    </row>
    <row r="117" spans="1:41" ht="12.75">
      <c r="A117" s="61"/>
      <c r="B117" s="61"/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  <c r="AA117" s="61"/>
      <c r="AB117" s="61"/>
      <c r="AC117" s="61"/>
      <c r="AD117" s="61"/>
      <c r="AE117" s="61"/>
      <c r="AF117" s="61"/>
      <c r="AG117" s="61"/>
      <c r="AH117" s="61"/>
      <c r="AI117" s="61"/>
      <c r="AJ117" s="61"/>
      <c r="AK117" s="61"/>
      <c r="AL117" s="63"/>
      <c r="AM117" s="63"/>
      <c r="AN117" s="63"/>
      <c r="AO117" s="63"/>
    </row>
    <row r="118" spans="1:41" ht="12.75">
      <c r="A118" s="61"/>
      <c r="B118" s="61"/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61"/>
      <c r="AA118" s="61"/>
      <c r="AB118" s="61"/>
      <c r="AC118" s="61"/>
      <c r="AD118" s="61"/>
      <c r="AE118" s="61"/>
      <c r="AF118" s="61"/>
      <c r="AG118" s="61"/>
      <c r="AH118" s="61"/>
      <c r="AI118" s="61"/>
      <c r="AJ118" s="61"/>
      <c r="AK118" s="61"/>
      <c r="AL118" s="63"/>
      <c r="AM118" s="63"/>
      <c r="AN118" s="63"/>
      <c r="AO118" s="63"/>
    </row>
    <row r="119" spans="1:41" ht="12.75">
      <c r="A119" s="61"/>
      <c r="B119" s="61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61"/>
      <c r="Z119" s="61"/>
      <c r="AA119" s="61"/>
      <c r="AB119" s="61"/>
      <c r="AC119" s="61"/>
      <c r="AD119" s="61"/>
      <c r="AE119" s="61"/>
      <c r="AF119" s="61"/>
      <c r="AG119" s="61"/>
      <c r="AH119" s="61"/>
      <c r="AI119" s="61"/>
      <c r="AJ119" s="61"/>
      <c r="AK119" s="61"/>
      <c r="AL119" s="63"/>
      <c r="AM119" s="63"/>
      <c r="AN119" s="63"/>
      <c r="AO119" s="63"/>
    </row>
    <row r="120" spans="1:41" ht="12.75">
      <c r="A120" s="61"/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1"/>
      <c r="Y120" s="61"/>
      <c r="Z120" s="61"/>
      <c r="AA120" s="61"/>
      <c r="AB120" s="61"/>
      <c r="AC120" s="61"/>
      <c r="AD120" s="61"/>
      <c r="AE120" s="61"/>
      <c r="AF120" s="61"/>
      <c r="AG120" s="61"/>
      <c r="AH120" s="61"/>
      <c r="AI120" s="61"/>
      <c r="AJ120" s="61"/>
      <c r="AK120" s="61"/>
      <c r="AL120" s="63"/>
      <c r="AM120" s="63"/>
      <c r="AN120" s="63"/>
      <c r="AO120" s="63"/>
    </row>
    <row r="121" spans="1:41" ht="12.75">
      <c r="A121" s="61"/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  <c r="AA121" s="61"/>
      <c r="AB121" s="61"/>
      <c r="AC121" s="61"/>
      <c r="AD121" s="61"/>
      <c r="AE121" s="61"/>
      <c r="AF121" s="61"/>
      <c r="AG121" s="61"/>
      <c r="AH121" s="61"/>
      <c r="AI121" s="61"/>
      <c r="AJ121" s="61"/>
      <c r="AK121" s="61"/>
      <c r="AL121" s="63"/>
      <c r="AM121" s="63"/>
      <c r="AN121" s="63"/>
      <c r="AO121" s="63"/>
    </row>
    <row r="122" spans="1:41" ht="12.75">
      <c r="A122" s="61"/>
      <c r="B122" s="61"/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61"/>
      <c r="Z122" s="61"/>
      <c r="AA122" s="61"/>
      <c r="AB122" s="61"/>
      <c r="AC122" s="61"/>
      <c r="AD122" s="61"/>
      <c r="AE122" s="61"/>
      <c r="AF122" s="61"/>
      <c r="AG122" s="61"/>
      <c r="AH122" s="61"/>
      <c r="AI122" s="61"/>
      <c r="AJ122" s="61"/>
      <c r="AK122" s="61"/>
      <c r="AL122" s="63"/>
      <c r="AM122" s="63"/>
      <c r="AN122" s="63"/>
      <c r="AO122" s="63"/>
    </row>
    <row r="123" spans="1:41" ht="12.75">
      <c r="A123" s="61"/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  <c r="AA123" s="61"/>
      <c r="AB123" s="61"/>
      <c r="AC123" s="61"/>
      <c r="AD123" s="61"/>
      <c r="AE123" s="61"/>
      <c r="AF123" s="61"/>
      <c r="AG123" s="61"/>
      <c r="AH123" s="61"/>
      <c r="AI123" s="61"/>
      <c r="AJ123" s="61"/>
      <c r="AK123" s="61"/>
      <c r="AL123" s="63"/>
      <c r="AM123" s="63"/>
      <c r="AN123" s="63"/>
      <c r="AO123" s="63"/>
    </row>
    <row r="124" spans="1:41" ht="12.75">
      <c r="A124" s="61"/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1"/>
      <c r="Z124" s="61"/>
      <c r="AA124" s="61"/>
      <c r="AB124" s="61"/>
      <c r="AC124" s="61"/>
      <c r="AD124" s="61"/>
      <c r="AE124" s="61"/>
      <c r="AF124" s="61"/>
      <c r="AG124" s="61"/>
      <c r="AH124" s="61"/>
      <c r="AI124" s="61"/>
      <c r="AJ124" s="61"/>
      <c r="AK124" s="61"/>
      <c r="AL124" s="63"/>
      <c r="AM124" s="63"/>
      <c r="AN124" s="63"/>
      <c r="AO124" s="63"/>
    </row>
    <row r="125" spans="1:41" ht="12.75">
      <c r="A125" s="61"/>
      <c r="B125" s="61"/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  <c r="AA125" s="61"/>
      <c r="AB125" s="61"/>
      <c r="AC125" s="61"/>
      <c r="AD125" s="61"/>
      <c r="AE125" s="61"/>
      <c r="AF125" s="61"/>
      <c r="AG125" s="61"/>
      <c r="AH125" s="61"/>
      <c r="AI125" s="61"/>
      <c r="AJ125" s="61"/>
      <c r="AK125" s="61"/>
      <c r="AL125" s="63"/>
      <c r="AM125" s="63"/>
      <c r="AN125" s="63"/>
      <c r="AO125" s="63"/>
    </row>
    <row r="126" spans="1:41" ht="12.75">
      <c r="A126" s="61"/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  <c r="AA126" s="61"/>
      <c r="AB126" s="61"/>
      <c r="AC126" s="61"/>
      <c r="AD126" s="61"/>
      <c r="AE126" s="61"/>
      <c r="AF126" s="61"/>
      <c r="AG126" s="61"/>
      <c r="AH126" s="61"/>
      <c r="AI126" s="61"/>
      <c r="AJ126" s="61"/>
      <c r="AK126" s="61"/>
      <c r="AL126" s="63"/>
      <c r="AM126" s="63"/>
      <c r="AN126" s="63"/>
      <c r="AO126" s="63"/>
    </row>
    <row r="127" spans="1:41" ht="12.75">
      <c r="A127" s="61"/>
      <c r="B127" s="61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  <c r="AA127" s="61"/>
      <c r="AB127" s="61"/>
      <c r="AC127" s="61"/>
      <c r="AD127" s="61"/>
      <c r="AE127" s="61"/>
      <c r="AF127" s="61"/>
      <c r="AG127" s="61"/>
      <c r="AH127" s="61"/>
      <c r="AI127" s="61"/>
      <c r="AJ127" s="61"/>
      <c r="AK127" s="61"/>
      <c r="AL127" s="63"/>
      <c r="AM127" s="63"/>
      <c r="AN127" s="63"/>
      <c r="AO127" s="63"/>
    </row>
    <row r="128" spans="1:41" ht="12.75">
      <c r="A128" s="61"/>
      <c r="B128" s="61"/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  <c r="AA128" s="61"/>
      <c r="AB128" s="61"/>
      <c r="AC128" s="61"/>
      <c r="AD128" s="61"/>
      <c r="AE128" s="61"/>
      <c r="AF128" s="61"/>
      <c r="AG128" s="61"/>
      <c r="AH128" s="61"/>
      <c r="AI128" s="61"/>
      <c r="AJ128" s="61"/>
      <c r="AK128" s="61"/>
      <c r="AL128" s="63"/>
      <c r="AM128" s="63"/>
      <c r="AN128" s="63"/>
      <c r="AO128" s="63"/>
    </row>
    <row r="129" spans="1:41" ht="12.75">
      <c r="A129" s="61"/>
      <c r="B129" s="61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61"/>
      <c r="AA129" s="61"/>
      <c r="AB129" s="61"/>
      <c r="AC129" s="61"/>
      <c r="AD129" s="61"/>
      <c r="AE129" s="61"/>
      <c r="AF129" s="61"/>
      <c r="AG129" s="61"/>
      <c r="AH129" s="61"/>
      <c r="AI129" s="61"/>
      <c r="AJ129" s="61"/>
      <c r="AK129" s="61"/>
      <c r="AL129" s="63"/>
      <c r="AM129" s="63"/>
      <c r="AN129" s="63"/>
      <c r="AO129" s="63"/>
    </row>
    <row r="130" spans="1:41" ht="12.75">
      <c r="A130" s="61"/>
      <c r="B130" s="61"/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  <c r="AA130" s="61"/>
      <c r="AB130" s="61"/>
      <c r="AC130" s="61"/>
      <c r="AD130" s="61"/>
      <c r="AE130" s="61"/>
      <c r="AF130" s="61"/>
      <c r="AG130" s="61"/>
      <c r="AH130" s="61"/>
      <c r="AI130" s="61"/>
      <c r="AJ130" s="61"/>
      <c r="AK130" s="61"/>
      <c r="AL130" s="63"/>
      <c r="AM130" s="63"/>
      <c r="AN130" s="63"/>
      <c r="AO130" s="63"/>
    </row>
    <row r="131" spans="1:41" ht="12.75">
      <c r="A131" s="61"/>
      <c r="B131" s="61"/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61"/>
      <c r="AA131" s="61"/>
      <c r="AB131" s="61"/>
      <c r="AC131" s="61"/>
      <c r="AD131" s="61"/>
      <c r="AE131" s="61"/>
      <c r="AF131" s="61"/>
      <c r="AG131" s="61"/>
      <c r="AH131" s="61"/>
      <c r="AI131" s="61"/>
      <c r="AJ131" s="61"/>
      <c r="AK131" s="61"/>
      <c r="AL131" s="63"/>
      <c r="AM131" s="63"/>
      <c r="AN131" s="63"/>
      <c r="AO131" s="63"/>
    </row>
    <row r="132" spans="1:41" ht="12.75">
      <c r="A132" s="61"/>
      <c r="B132" s="61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1"/>
      <c r="Y132" s="61"/>
      <c r="Z132" s="61"/>
      <c r="AA132" s="61"/>
      <c r="AB132" s="61"/>
      <c r="AC132" s="61"/>
      <c r="AD132" s="61"/>
      <c r="AE132" s="61"/>
      <c r="AF132" s="61"/>
      <c r="AG132" s="61"/>
      <c r="AH132" s="61"/>
      <c r="AI132" s="61"/>
      <c r="AJ132" s="61"/>
      <c r="AK132" s="61"/>
      <c r="AL132" s="63"/>
      <c r="AM132" s="63"/>
      <c r="AN132" s="63"/>
      <c r="AO132" s="63"/>
    </row>
    <row r="133" spans="1:41" ht="12.75">
      <c r="A133" s="61"/>
      <c r="B133" s="61"/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  <c r="AA133" s="61"/>
      <c r="AB133" s="61"/>
      <c r="AC133" s="61"/>
      <c r="AD133" s="61"/>
      <c r="AE133" s="61"/>
      <c r="AF133" s="61"/>
      <c r="AG133" s="61"/>
      <c r="AH133" s="61"/>
      <c r="AI133" s="61"/>
      <c r="AJ133" s="61"/>
      <c r="AK133" s="61"/>
      <c r="AL133" s="63"/>
      <c r="AM133" s="63"/>
      <c r="AN133" s="63"/>
      <c r="AO133" s="63"/>
    </row>
    <row r="134" spans="1:41" ht="12.75">
      <c r="A134" s="61"/>
      <c r="B134" s="61"/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  <c r="AA134" s="61"/>
      <c r="AB134" s="61"/>
      <c r="AC134" s="61"/>
      <c r="AD134" s="61"/>
      <c r="AE134" s="61"/>
      <c r="AF134" s="61"/>
      <c r="AG134" s="61"/>
      <c r="AH134" s="61"/>
      <c r="AI134" s="61"/>
      <c r="AJ134" s="61"/>
      <c r="AK134" s="61"/>
      <c r="AL134" s="63"/>
      <c r="AM134" s="63"/>
      <c r="AN134" s="63"/>
      <c r="AO134" s="63"/>
    </row>
    <row r="135" spans="1:41" ht="12.75">
      <c r="A135" s="61"/>
      <c r="B135" s="61"/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  <c r="Y135" s="61"/>
      <c r="Z135" s="61"/>
      <c r="AA135" s="61"/>
      <c r="AB135" s="61"/>
      <c r="AC135" s="61"/>
      <c r="AD135" s="61"/>
      <c r="AE135" s="61"/>
      <c r="AF135" s="61"/>
      <c r="AG135" s="61"/>
      <c r="AH135" s="61"/>
      <c r="AI135" s="61"/>
      <c r="AJ135" s="61"/>
      <c r="AK135" s="61"/>
      <c r="AL135" s="63"/>
      <c r="AM135" s="63"/>
      <c r="AN135" s="63"/>
      <c r="AO135" s="63"/>
    </row>
    <row r="136" spans="1:41" ht="12.75">
      <c r="A136" s="61"/>
      <c r="B136" s="61"/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/>
      <c r="AA136" s="61"/>
      <c r="AB136" s="61"/>
      <c r="AC136" s="61"/>
      <c r="AD136" s="61"/>
      <c r="AE136" s="61"/>
      <c r="AF136" s="61"/>
      <c r="AG136" s="61"/>
      <c r="AH136" s="61"/>
      <c r="AI136" s="61"/>
      <c r="AJ136" s="61"/>
      <c r="AK136" s="61"/>
      <c r="AL136" s="63"/>
      <c r="AM136" s="63"/>
      <c r="AN136" s="63"/>
      <c r="AO136" s="63"/>
    </row>
    <row r="137" spans="1:41" ht="12.75">
      <c r="A137" s="61"/>
      <c r="B137" s="61"/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  <c r="AA137" s="61"/>
      <c r="AB137" s="61"/>
      <c r="AC137" s="61"/>
      <c r="AD137" s="61"/>
      <c r="AE137" s="61"/>
      <c r="AF137" s="61"/>
      <c r="AG137" s="61"/>
      <c r="AH137" s="61"/>
      <c r="AI137" s="61"/>
      <c r="AJ137" s="61"/>
      <c r="AK137" s="61"/>
      <c r="AL137" s="63"/>
      <c r="AM137" s="63"/>
      <c r="AN137" s="63"/>
      <c r="AO137" s="63"/>
    </row>
    <row r="138" spans="1:41" ht="12.75">
      <c r="A138" s="61"/>
      <c r="B138" s="61"/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Y138" s="61"/>
      <c r="Z138" s="61"/>
      <c r="AA138" s="61"/>
      <c r="AB138" s="61"/>
      <c r="AC138" s="61"/>
      <c r="AD138" s="61"/>
      <c r="AE138" s="61"/>
      <c r="AF138" s="61"/>
      <c r="AG138" s="61"/>
      <c r="AH138" s="61"/>
      <c r="AI138" s="61"/>
      <c r="AJ138" s="61"/>
      <c r="AK138" s="61"/>
      <c r="AL138" s="63"/>
      <c r="AM138" s="63"/>
      <c r="AN138" s="63"/>
      <c r="AO138" s="63"/>
    </row>
    <row r="139" spans="1:41" ht="12.75">
      <c r="A139" s="61"/>
      <c r="B139" s="61"/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1"/>
      <c r="Z139" s="61"/>
      <c r="AA139" s="61"/>
      <c r="AB139" s="61"/>
      <c r="AC139" s="61"/>
      <c r="AD139" s="61"/>
      <c r="AE139" s="61"/>
      <c r="AF139" s="61"/>
      <c r="AG139" s="61"/>
      <c r="AH139" s="61"/>
      <c r="AI139" s="61"/>
      <c r="AJ139" s="61"/>
      <c r="AK139" s="61"/>
      <c r="AL139" s="63"/>
      <c r="AM139" s="63"/>
      <c r="AN139" s="63"/>
      <c r="AO139" s="63"/>
    </row>
    <row r="140" spans="1:41" ht="12.75">
      <c r="A140" s="61"/>
      <c r="B140" s="61"/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  <c r="Y140" s="61"/>
      <c r="Z140" s="61"/>
      <c r="AA140" s="61"/>
      <c r="AB140" s="61"/>
      <c r="AC140" s="61"/>
      <c r="AD140" s="61"/>
      <c r="AE140" s="61"/>
      <c r="AF140" s="61"/>
      <c r="AG140" s="61"/>
      <c r="AH140" s="61"/>
      <c r="AI140" s="61"/>
      <c r="AJ140" s="61"/>
      <c r="AK140" s="61"/>
      <c r="AL140" s="63"/>
      <c r="AM140" s="63"/>
      <c r="AN140" s="63"/>
      <c r="AO140" s="63"/>
    </row>
    <row r="141" spans="1:41" ht="12.75">
      <c r="A141" s="61"/>
      <c r="B141" s="61"/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1"/>
      <c r="Y141" s="61"/>
      <c r="Z141" s="61"/>
      <c r="AA141" s="61"/>
      <c r="AB141" s="61"/>
      <c r="AC141" s="61"/>
      <c r="AD141" s="61"/>
      <c r="AE141" s="61"/>
      <c r="AF141" s="61"/>
      <c r="AG141" s="61"/>
      <c r="AH141" s="61"/>
      <c r="AI141" s="61"/>
      <c r="AJ141" s="61"/>
      <c r="AK141" s="61"/>
      <c r="AL141" s="63"/>
      <c r="AM141" s="63"/>
      <c r="AN141" s="63"/>
      <c r="AO141" s="63"/>
    </row>
    <row r="142" spans="1:41" ht="12.75">
      <c r="A142" s="61"/>
      <c r="B142" s="61"/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Y142" s="61"/>
      <c r="Z142" s="61"/>
      <c r="AA142" s="61"/>
      <c r="AB142" s="61"/>
      <c r="AC142" s="61"/>
      <c r="AD142" s="61"/>
      <c r="AE142" s="61"/>
      <c r="AF142" s="61"/>
      <c r="AG142" s="61"/>
      <c r="AH142" s="61"/>
      <c r="AI142" s="61"/>
      <c r="AJ142" s="61"/>
      <c r="AK142" s="61"/>
      <c r="AL142" s="63"/>
      <c r="AM142" s="63"/>
      <c r="AN142" s="63"/>
      <c r="AO142" s="63"/>
    </row>
    <row r="143" spans="1:41" ht="12.75">
      <c r="A143" s="61"/>
      <c r="B143" s="61"/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1"/>
      <c r="Y143" s="61"/>
      <c r="Z143" s="61"/>
      <c r="AA143" s="61"/>
      <c r="AB143" s="61"/>
      <c r="AC143" s="61"/>
      <c r="AD143" s="61"/>
      <c r="AE143" s="61"/>
      <c r="AF143" s="61"/>
      <c r="AG143" s="61"/>
      <c r="AH143" s="61"/>
      <c r="AI143" s="61"/>
      <c r="AJ143" s="61"/>
      <c r="AK143" s="61"/>
      <c r="AL143" s="63"/>
      <c r="AM143" s="63"/>
      <c r="AN143" s="63"/>
      <c r="AO143" s="63"/>
    </row>
    <row r="144" spans="1:41" ht="12.75">
      <c r="A144" s="61"/>
      <c r="B144" s="61"/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  <c r="Y144" s="61"/>
      <c r="Z144" s="61"/>
      <c r="AA144" s="61"/>
      <c r="AB144" s="61"/>
      <c r="AC144" s="61"/>
      <c r="AD144" s="61"/>
      <c r="AE144" s="61"/>
      <c r="AF144" s="61"/>
      <c r="AG144" s="61"/>
      <c r="AH144" s="61"/>
      <c r="AI144" s="61"/>
      <c r="AJ144" s="61"/>
      <c r="AK144" s="61"/>
      <c r="AL144" s="63"/>
      <c r="AM144" s="63"/>
      <c r="AN144" s="63"/>
      <c r="AO144" s="63"/>
    </row>
  </sheetData>
  <sheetProtection selectLockedCells="1" selectUnlockedCells="1"/>
  <protectedRanges>
    <protectedRange sqref="AB40" name="範囲15"/>
    <protectedRange sqref="U35 AF35:AH35" name="範囲13"/>
    <protectedRange sqref="J35" name="範囲12"/>
    <protectedRange sqref="AE32:AH32 AF17:AH31 O17:O31" name="範囲11"/>
    <protectedRange sqref="C17:L30 N17:N30 P17:Z30" name="範囲10"/>
    <protectedRange sqref="Y8:AH12" name="範囲6"/>
    <protectedRange sqref="E8:N14" name="範囲5"/>
    <protectedRange sqref="AC6:AF6" name="範囲4"/>
    <protectedRange sqref="AA6 Y6" name="範囲3"/>
    <protectedRange sqref="V13:W13" name="範囲7_2"/>
    <protectedRange sqref="Y14:AH14" name="範囲6_2"/>
  </protectedRanges>
  <mergeCells count="110">
    <mergeCell ref="A3:AI3"/>
    <mergeCell ref="A4:AI4"/>
    <mergeCell ref="S6:W6"/>
    <mergeCell ref="X6:Y6"/>
    <mergeCell ref="Z6:AA6"/>
    <mergeCell ref="AC6:AD6"/>
    <mergeCell ref="AE6:AF6"/>
    <mergeCell ref="AG6:AH6"/>
    <mergeCell ref="B8:D8"/>
    <mergeCell ref="Q8:X8"/>
    <mergeCell ref="B9:D11"/>
    <mergeCell ref="E9:N11"/>
    <mergeCell ref="Q9:U12"/>
    <mergeCell ref="V9:AH12"/>
    <mergeCell ref="B12:D14"/>
    <mergeCell ref="E12:N14"/>
    <mergeCell ref="Q13:U14"/>
    <mergeCell ref="V13:AH14"/>
    <mergeCell ref="B16:B31"/>
    <mergeCell ref="D16:R16"/>
    <mergeCell ref="S16:V16"/>
    <mergeCell ref="W16:Z16"/>
    <mergeCell ref="AA16:AE16"/>
    <mergeCell ref="AF16:AH16"/>
    <mergeCell ref="D17:R17"/>
    <mergeCell ref="S17:V17"/>
    <mergeCell ref="W17:Z17"/>
    <mergeCell ref="AA17:AE17"/>
    <mergeCell ref="AF17:AH17"/>
    <mergeCell ref="D18:R18"/>
    <mergeCell ref="S18:V18"/>
    <mergeCell ref="W18:Z18"/>
    <mergeCell ref="AA18:AE18"/>
    <mergeCell ref="AF18:AH18"/>
    <mergeCell ref="D19:R19"/>
    <mergeCell ref="S19:V19"/>
    <mergeCell ref="W19:Z19"/>
    <mergeCell ref="AA19:AE19"/>
    <mergeCell ref="AF19:AH19"/>
    <mergeCell ref="D20:R20"/>
    <mergeCell ref="S20:V20"/>
    <mergeCell ref="W20:Z20"/>
    <mergeCell ref="AA20:AE20"/>
    <mergeCell ref="AF20:AH20"/>
    <mergeCell ref="D21:R21"/>
    <mergeCell ref="S21:V21"/>
    <mergeCell ref="W21:Z21"/>
    <mergeCell ref="AA21:AE21"/>
    <mergeCell ref="AF21:AH21"/>
    <mergeCell ref="D22:R22"/>
    <mergeCell ref="S22:V22"/>
    <mergeCell ref="W22:Z22"/>
    <mergeCell ref="AA22:AE22"/>
    <mergeCell ref="AF22:AH22"/>
    <mergeCell ref="D23:R23"/>
    <mergeCell ref="S23:V23"/>
    <mergeCell ref="W23:Z23"/>
    <mergeCell ref="AA23:AE23"/>
    <mergeCell ref="AF23:AH23"/>
    <mergeCell ref="D24:R24"/>
    <mergeCell ref="S24:V24"/>
    <mergeCell ref="W24:Z24"/>
    <mergeCell ref="AA24:AE24"/>
    <mergeCell ref="AF24:AH24"/>
    <mergeCell ref="D25:R25"/>
    <mergeCell ref="S25:V25"/>
    <mergeCell ref="W25:Z25"/>
    <mergeCell ref="AA25:AE25"/>
    <mergeCell ref="AF25:AH25"/>
    <mergeCell ref="D26:R26"/>
    <mergeCell ref="S26:V26"/>
    <mergeCell ref="W26:Z26"/>
    <mergeCell ref="AA26:AE26"/>
    <mergeCell ref="AF26:AH26"/>
    <mergeCell ref="D27:R27"/>
    <mergeCell ref="S27:V27"/>
    <mergeCell ref="W27:Z27"/>
    <mergeCell ref="AA27:AE27"/>
    <mergeCell ref="AF27:AH27"/>
    <mergeCell ref="D28:R28"/>
    <mergeCell ref="S28:V28"/>
    <mergeCell ref="W28:Z28"/>
    <mergeCell ref="AA28:AE28"/>
    <mergeCell ref="AF28:AH28"/>
    <mergeCell ref="D29:R29"/>
    <mergeCell ref="S29:V29"/>
    <mergeCell ref="W29:Z29"/>
    <mergeCell ref="AA29:AE29"/>
    <mergeCell ref="AF29:AH29"/>
    <mergeCell ref="D30:R30"/>
    <mergeCell ref="S30:V30"/>
    <mergeCell ref="W30:Z30"/>
    <mergeCell ref="AA30:AE30"/>
    <mergeCell ref="AF30:AH30"/>
    <mergeCell ref="C31:Z31"/>
    <mergeCell ref="AB31:AE31"/>
    <mergeCell ref="B34:B35"/>
    <mergeCell ref="D34:Y34"/>
    <mergeCell ref="Z34:AE34"/>
    <mergeCell ref="AF34:AH34"/>
    <mergeCell ref="D35:I35"/>
    <mergeCell ref="J35:L35"/>
    <mergeCell ref="R35:Y35"/>
    <mergeCell ref="AA35:AE35"/>
    <mergeCell ref="Z37:AE37"/>
    <mergeCell ref="AF37:AH37"/>
    <mergeCell ref="S40:X40"/>
    <mergeCell ref="Y40:AA40"/>
    <mergeCell ref="AB40:AE40"/>
    <mergeCell ref="AF40:AH40"/>
  </mergeCells>
  <conditionalFormatting sqref="C17:AF17">
    <cfRule type="expression" priority="3" dxfId="0" stopIfTrue="1">
      <formula>COUNTIF($C$17:$C$30,$C17)&gt;1</formula>
    </cfRule>
  </conditionalFormatting>
  <conditionalFormatting sqref="C18:AE30">
    <cfRule type="expression" priority="2" dxfId="0" stopIfTrue="1">
      <formula>COUNTIF($C$17:$C$30,$C18)&gt;1</formula>
    </cfRule>
  </conditionalFormatting>
  <conditionalFormatting sqref="AF18:AF30">
    <cfRule type="expression" priority="1" dxfId="0" stopIfTrue="1">
      <formula>COUNTIF($C$17:$C$30,$C18)&gt;1</formula>
    </cfRule>
  </conditionalFormatting>
  <dataValidations count="1">
    <dataValidation type="list" allowBlank="1" showInputMessage="1" showErrorMessage="1" sqref="J35">
      <formula1>"0,10,"</formula1>
    </dataValidation>
  </dataValidations>
  <printOptions horizontalCentered="1"/>
  <pageMargins left="0.5905511811023623" right="0.35433070866141736" top="0.7874015748031497" bottom="0.3937007874015748" header="0.5118110236220472" footer="0.5118110236220472"/>
  <pageSetup blackAndWhite="1" fitToHeight="0" fitToWidth="1" horizontalDpi="600" verticalDpi="600" orientation="portrait" paperSize="9" r:id="rId1"/>
  <headerFooter alignWithMargins="0">
    <oddHeader>&amp;R地域生活支援事業明細書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44"/>
  <sheetViews>
    <sheetView showGridLines="0" showZero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875" style="124" customWidth="1"/>
    <col min="2" max="2" width="3.125" style="124" customWidth="1"/>
    <col min="3" max="3" width="10.125" style="124" customWidth="1"/>
    <col min="4" max="4" width="5.375" style="124" customWidth="1"/>
    <col min="5" max="20" width="2.50390625" style="124" customWidth="1"/>
    <col min="21" max="21" width="1.12109375" style="124" customWidth="1"/>
    <col min="22" max="23" width="2.25390625" style="124" customWidth="1"/>
    <col min="24" max="24" width="2.375" style="124" customWidth="1"/>
    <col min="25" max="34" width="2.50390625" style="124" customWidth="1"/>
    <col min="35" max="37" width="1.875" style="124" customWidth="1"/>
    <col min="38" max="40" width="1.875" style="64" customWidth="1"/>
    <col min="41" max="41" width="2.50390625" style="64" customWidth="1"/>
    <col min="42" max="42" width="0" style="64" hidden="1" customWidth="1"/>
    <col min="43" max="16384" width="9.00390625" style="64" customWidth="1"/>
  </cols>
  <sheetData>
    <row r="1" spans="1:41" ht="15" customHeight="1">
      <c r="A1" s="340" t="s">
        <v>259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2" t="s">
        <v>47</v>
      </c>
      <c r="AJ1" s="61"/>
      <c r="AK1" s="61"/>
      <c r="AL1" s="63"/>
      <c r="AM1" s="63"/>
      <c r="AN1" s="63"/>
      <c r="AO1" s="63"/>
    </row>
    <row r="2" spans="1:41" ht="10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7"/>
      <c r="AJ2" s="68"/>
      <c r="AK2" s="61"/>
      <c r="AL2" s="63"/>
      <c r="AM2" s="63"/>
      <c r="AN2" s="63"/>
      <c r="AO2" s="63"/>
    </row>
    <row r="3" spans="1:41" ht="18" customHeight="1">
      <c r="A3" s="250" t="s">
        <v>36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  <c r="Z3" s="251"/>
      <c r="AA3" s="251"/>
      <c r="AB3" s="251"/>
      <c r="AC3" s="251"/>
      <c r="AD3" s="251"/>
      <c r="AE3" s="251"/>
      <c r="AF3" s="251"/>
      <c r="AG3" s="251"/>
      <c r="AH3" s="251"/>
      <c r="AI3" s="252"/>
      <c r="AJ3" s="69"/>
      <c r="AK3" s="70"/>
      <c r="AL3" s="71"/>
      <c r="AM3" s="71"/>
      <c r="AN3" s="71"/>
      <c r="AO3" s="71"/>
    </row>
    <row r="4" spans="1:41" ht="22.5" customHeight="1">
      <c r="A4" s="253" t="s">
        <v>48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54"/>
      <c r="W4" s="254"/>
      <c r="X4" s="254"/>
      <c r="Y4" s="254"/>
      <c r="Z4" s="254"/>
      <c r="AA4" s="254"/>
      <c r="AB4" s="254"/>
      <c r="AC4" s="254"/>
      <c r="AD4" s="254"/>
      <c r="AE4" s="254"/>
      <c r="AF4" s="254"/>
      <c r="AG4" s="254"/>
      <c r="AH4" s="254"/>
      <c r="AI4" s="255"/>
      <c r="AJ4" s="74"/>
      <c r="AK4" s="75"/>
      <c r="AL4" s="76"/>
      <c r="AM4" s="76"/>
      <c r="AN4" s="76"/>
      <c r="AO4" s="76"/>
    </row>
    <row r="5" spans="1:41" ht="12" customHeight="1">
      <c r="A5" s="77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9"/>
      <c r="AF5" s="79"/>
      <c r="AG5" s="78"/>
      <c r="AH5" s="78"/>
      <c r="AI5" s="80"/>
      <c r="AJ5" s="77"/>
      <c r="AK5" s="78"/>
      <c r="AL5" s="81"/>
      <c r="AM5" s="81"/>
      <c r="AN5" s="81"/>
      <c r="AO5" s="81"/>
    </row>
    <row r="6" spans="1:41" ht="18.75" customHeight="1">
      <c r="A6" s="77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263" t="s">
        <v>39</v>
      </c>
      <c r="T6" s="264"/>
      <c r="U6" s="264"/>
      <c r="V6" s="264"/>
      <c r="W6" s="265"/>
      <c r="X6" s="256">
        <f>'請求書'!F11</f>
        <v>0</v>
      </c>
      <c r="Y6" s="257"/>
      <c r="Z6" s="258">
        <f>'請求書'!I11</f>
        <v>0</v>
      </c>
      <c r="AA6" s="259"/>
      <c r="AB6" s="82" t="s">
        <v>11</v>
      </c>
      <c r="AC6" s="256">
        <f>'請求書'!O11</f>
        <v>0</v>
      </c>
      <c r="AD6" s="257"/>
      <c r="AE6" s="260">
        <f>'請求書'!R11</f>
        <v>0</v>
      </c>
      <c r="AF6" s="259"/>
      <c r="AG6" s="261" t="s">
        <v>12</v>
      </c>
      <c r="AH6" s="262"/>
      <c r="AI6" s="83"/>
      <c r="AJ6" s="84"/>
      <c r="AK6" s="85"/>
      <c r="AL6" s="85"/>
      <c r="AM6" s="85"/>
      <c r="AN6" s="86"/>
      <c r="AO6" s="81"/>
    </row>
    <row r="7" spans="1:41" ht="15.75" customHeight="1">
      <c r="A7" s="77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80"/>
      <c r="AJ7" s="77"/>
      <c r="AK7" s="78"/>
      <c r="AL7" s="81"/>
      <c r="AM7" s="81"/>
      <c r="AN7" s="81"/>
      <c r="AO7" s="81"/>
    </row>
    <row r="8" spans="1:41" ht="25.5" customHeight="1">
      <c r="A8" s="77"/>
      <c r="B8" s="266" t="s">
        <v>23</v>
      </c>
      <c r="C8" s="267"/>
      <c r="D8" s="268"/>
      <c r="E8" s="41"/>
      <c r="F8" s="42"/>
      <c r="G8" s="42"/>
      <c r="H8" s="42"/>
      <c r="I8" s="42"/>
      <c r="J8" s="42"/>
      <c r="K8" s="42"/>
      <c r="L8" s="42"/>
      <c r="M8" s="42"/>
      <c r="N8" s="43"/>
      <c r="O8" s="61"/>
      <c r="P8" s="61"/>
      <c r="Q8" s="263" t="s">
        <v>41</v>
      </c>
      <c r="R8" s="264"/>
      <c r="S8" s="264"/>
      <c r="T8" s="264"/>
      <c r="U8" s="264"/>
      <c r="V8" s="264"/>
      <c r="W8" s="264"/>
      <c r="X8" s="265"/>
      <c r="Y8" s="55" t="str">
        <f>IF('請求書'!V24=0,"0",'請求書'!V24)</f>
        <v>0</v>
      </c>
      <c r="Z8" s="56" t="str">
        <f>IF('請求書'!Y24=0,"0",'請求書'!Y24)</f>
        <v>0</v>
      </c>
      <c r="AA8" s="56" t="str">
        <f>IF('請求書'!AB24=0,"0",'請求書'!AB24)</f>
        <v>0</v>
      </c>
      <c r="AB8" s="56" t="str">
        <f>IF('請求書'!AE24=0,"0",'請求書'!AE24)</f>
        <v>0</v>
      </c>
      <c r="AC8" s="56" t="str">
        <f>IF('請求書'!AH24=0,"0",'請求書'!AH24)</f>
        <v>0</v>
      </c>
      <c r="AD8" s="56" t="str">
        <f>IF('請求書'!AK24=0,"0",'請求書'!AK24)</f>
        <v>0</v>
      </c>
      <c r="AE8" s="56" t="str">
        <f>IF('請求書'!AN24=0,"0",'請求書'!AN24)</f>
        <v>0</v>
      </c>
      <c r="AF8" s="56" t="str">
        <f>IF('請求書'!AQ24=0,"0",'請求書'!AQ24)</f>
        <v>0</v>
      </c>
      <c r="AG8" s="56" t="str">
        <f>IF('請求書'!AT24=0,"0",'請求書'!AT24)</f>
        <v>0</v>
      </c>
      <c r="AH8" s="57" t="str">
        <f>IF('請求書'!AW24=0,"0",'請求書'!AW24)</f>
        <v>0</v>
      </c>
      <c r="AI8" s="83"/>
      <c r="AJ8" s="84"/>
      <c r="AK8" s="85"/>
      <c r="AL8" s="85"/>
      <c r="AM8" s="85"/>
      <c r="AN8" s="85"/>
      <c r="AO8" s="81"/>
    </row>
    <row r="9" spans="1:41" ht="12" customHeight="1">
      <c r="A9" s="77"/>
      <c r="B9" s="269" t="s">
        <v>25</v>
      </c>
      <c r="C9" s="270"/>
      <c r="D9" s="271"/>
      <c r="E9" s="302"/>
      <c r="F9" s="303"/>
      <c r="G9" s="303"/>
      <c r="H9" s="303"/>
      <c r="I9" s="303"/>
      <c r="J9" s="303"/>
      <c r="K9" s="303"/>
      <c r="L9" s="303"/>
      <c r="M9" s="303"/>
      <c r="N9" s="304"/>
      <c r="O9" s="61"/>
      <c r="P9" s="61"/>
      <c r="Q9" s="269" t="s">
        <v>30</v>
      </c>
      <c r="R9" s="270"/>
      <c r="S9" s="270"/>
      <c r="T9" s="270"/>
      <c r="U9" s="271"/>
      <c r="V9" s="269">
        <f>'請求書'!AA28</f>
        <v>0</v>
      </c>
      <c r="W9" s="270"/>
      <c r="X9" s="270"/>
      <c r="Y9" s="270"/>
      <c r="Z9" s="270"/>
      <c r="AA9" s="270"/>
      <c r="AB9" s="270"/>
      <c r="AC9" s="270"/>
      <c r="AD9" s="270"/>
      <c r="AE9" s="270"/>
      <c r="AF9" s="270"/>
      <c r="AG9" s="270"/>
      <c r="AH9" s="271"/>
      <c r="AI9" s="87"/>
      <c r="AJ9" s="88"/>
      <c r="AK9" s="89"/>
      <c r="AL9" s="89"/>
      <c r="AM9" s="89"/>
      <c r="AN9" s="89"/>
      <c r="AO9" s="81"/>
    </row>
    <row r="10" spans="1:41" ht="12" customHeight="1">
      <c r="A10" s="77"/>
      <c r="B10" s="272"/>
      <c r="C10" s="273"/>
      <c r="D10" s="274"/>
      <c r="E10" s="305"/>
      <c r="F10" s="306"/>
      <c r="G10" s="306"/>
      <c r="H10" s="306"/>
      <c r="I10" s="306"/>
      <c r="J10" s="306"/>
      <c r="K10" s="306"/>
      <c r="L10" s="306"/>
      <c r="M10" s="306"/>
      <c r="N10" s="307"/>
      <c r="O10" s="61"/>
      <c r="P10" s="61"/>
      <c r="Q10" s="272"/>
      <c r="R10" s="273"/>
      <c r="S10" s="273"/>
      <c r="T10" s="273"/>
      <c r="U10" s="274"/>
      <c r="V10" s="272"/>
      <c r="W10" s="273"/>
      <c r="X10" s="273"/>
      <c r="Y10" s="273"/>
      <c r="Z10" s="273"/>
      <c r="AA10" s="273"/>
      <c r="AB10" s="273"/>
      <c r="AC10" s="273"/>
      <c r="AD10" s="273"/>
      <c r="AE10" s="273"/>
      <c r="AF10" s="273"/>
      <c r="AG10" s="273"/>
      <c r="AH10" s="274"/>
      <c r="AI10" s="87"/>
      <c r="AJ10" s="88"/>
      <c r="AK10" s="89"/>
      <c r="AL10" s="89"/>
      <c r="AM10" s="89"/>
      <c r="AN10" s="89"/>
      <c r="AO10" s="81"/>
    </row>
    <row r="11" spans="1:41" ht="12" customHeight="1">
      <c r="A11" s="77"/>
      <c r="B11" s="275"/>
      <c r="C11" s="276"/>
      <c r="D11" s="277"/>
      <c r="E11" s="308"/>
      <c r="F11" s="309"/>
      <c r="G11" s="309"/>
      <c r="H11" s="309"/>
      <c r="I11" s="309"/>
      <c r="J11" s="309"/>
      <c r="K11" s="309"/>
      <c r="L11" s="309"/>
      <c r="M11" s="309"/>
      <c r="N11" s="310"/>
      <c r="O11" s="61"/>
      <c r="P11" s="61"/>
      <c r="Q11" s="272"/>
      <c r="R11" s="273"/>
      <c r="S11" s="273"/>
      <c r="T11" s="273"/>
      <c r="U11" s="274"/>
      <c r="V11" s="272"/>
      <c r="W11" s="273"/>
      <c r="X11" s="273"/>
      <c r="Y11" s="273"/>
      <c r="Z11" s="273"/>
      <c r="AA11" s="273"/>
      <c r="AB11" s="273"/>
      <c r="AC11" s="273"/>
      <c r="AD11" s="273"/>
      <c r="AE11" s="273"/>
      <c r="AF11" s="273"/>
      <c r="AG11" s="273"/>
      <c r="AH11" s="274"/>
      <c r="AI11" s="87"/>
      <c r="AJ11" s="88"/>
      <c r="AK11" s="89"/>
      <c r="AL11" s="89"/>
      <c r="AM11" s="89"/>
      <c r="AN11" s="89"/>
      <c r="AO11" s="81"/>
    </row>
    <row r="12" spans="1:41" ht="12" customHeight="1">
      <c r="A12" s="77"/>
      <c r="B12" s="269" t="s">
        <v>24</v>
      </c>
      <c r="C12" s="270"/>
      <c r="D12" s="271"/>
      <c r="E12" s="302"/>
      <c r="F12" s="303"/>
      <c r="G12" s="303"/>
      <c r="H12" s="303"/>
      <c r="I12" s="303"/>
      <c r="J12" s="303"/>
      <c r="K12" s="303"/>
      <c r="L12" s="303"/>
      <c r="M12" s="303"/>
      <c r="N12" s="304"/>
      <c r="O12" s="61"/>
      <c r="P12" s="61"/>
      <c r="Q12" s="275"/>
      <c r="R12" s="276"/>
      <c r="S12" s="276"/>
      <c r="T12" s="276"/>
      <c r="U12" s="277"/>
      <c r="V12" s="275"/>
      <c r="W12" s="276"/>
      <c r="X12" s="276"/>
      <c r="Y12" s="276"/>
      <c r="Z12" s="276"/>
      <c r="AA12" s="276"/>
      <c r="AB12" s="276"/>
      <c r="AC12" s="276"/>
      <c r="AD12" s="276"/>
      <c r="AE12" s="276"/>
      <c r="AF12" s="276"/>
      <c r="AG12" s="276"/>
      <c r="AH12" s="277"/>
      <c r="AI12" s="87"/>
      <c r="AJ12" s="88"/>
      <c r="AK12" s="89"/>
      <c r="AL12" s="89"/>
      <c r="AM12" s="89"/>
      <c r="AN12" s="89"/>
      <c r="AO12" s="81"/>
    </row>
    <row r="13" spans="1:41" ht="12" customHeight="1">
      <c r="A13" s="77"/>
      <c r="B13" s="272"/>
      <c r="C13" s="273"/>
      <c r="D13" s="274"/>
      <c r="E13" s="305"/>
      <c r="F13" s="306"/>
      <c r="G13" s="306"/>
      <c r="H13" s="306"/>
      <c r="I13" s="306"/>
      <c r="J13" s="306"/>
      <c r="K13" s="306"/>
      <c r="L13" s="306"/>
      <c r="M13" s="306"/>
      <c r="N13" s="307"/>
      <c r="O13" s="61"/>
      <c r="P13" s="61"/>
      <c r="Q13" s="278" t="s">
        <v>5</v>
      </c>
      <c r="R13" s="279"/>
      <c r="S13" s="279"/>
      <c r="T13" s="279"/>
      <c r="U13" s="280"/>
      <c r="V13" s="296">
        <f>'明細書１'!V13</f>
      </c>
      <c r="W13" s="297"/>
      <c r="X13" s="297"/>
      <c r="Y13" s="297"/>
      <c r="Z13" s="297"/>
      <c r="AA13" s="297"/>
      <c r="AB13" s="297"/>
      <c r="AC13" s="297"/>
      <c r="AD13" s="297"/>
      <c r="AE13" s="297"/>
      <c r="AF13" s="297"/>
      <c r="AG13" s="297"/>
      <c r="AH13" s="298"/>
      <c r="AI13" s="87"/>
      <c r="AJ13" s="88"/>
      <c r="AK13" s="89"/>
      <c r="AL13" s="89"/>
      <c r="AM13" s="89"/>
      <c r="AN13" s="89"/>
      <c r="AO13" s="81"/>
    </row>
    <row r="14" spans="1:41" ht="12" customHeight="1">
      <c r="A14" s="77"/>
      <c r="B14" s="275"/>
      <c r="C14" s="276"/>
      <c r="D14" s="277"/>
      <c r="E14" s="308"/>
      <c r="F14" s="309"/>
      <c r="G14" s="309"/>
      <c r="H14" s="309"/>
      <c r="I14" s="309"/>
      <c r="J14" s="309"/>
      <c r="K14" s="309"/>
      <c r="L14" s="309"/>
      <c r="M14" s="309"/>
      <c r="N14" s="310"/>
      <c r="O14" s="61"/>
      <c r="P14" s="61"/>
      <c r="Q14" s="281"/>
      <c r="R14" s="282"/>
      <c r="S14" s="282"/>
      <c r="T14" s="282"/>
      <c r="U14" s="283"/>
      <c r="V14" s="299"/>
      <c r="W14" s="300"/>
      <c r="X14" s="300"/>
      <c r="Y14" s="300"/>
      <c r="Z14" s="300"/>
      <c r="AA14" s="300"/>
      <c r="AB14" s="300"/>
      <c r="AC14" s="300"/>
      <c r="AD14" s="300"/>
      <c r="AE14" s="300"/>
      <c r="AF14" s="300"/>
      <c r="AG14" s="300"/>
      <c r="AH14" s="301"/>
      <c r="AI14" s="87"/>
      <c r="AJ14" s="88"/>
      <c r="AK14" s="89"/>
      <c r="AL14" s="89"/>
      <c r="AM14" s="89"/>
      <c r="AN14" s="89"/>
      <c r="AO14" s="81"/>
    </row>
    <row r="15" spans="1:41" ht="15.75" customHeight="1">
      <c r="A15" s="77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61"/>
      <c r="P15" s="61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90"/>
      <c r="AI15" s="73"/>
      <c r="AJ15" s="91"/>
      <c r="AK15" s="92"/>
      <c r="AL15" s="92"/>
      <c r="AM15" s="92"/>
      <c r="AN15" s="92"/>
      <c r="AO15" s="81"/>
    </row>
    <row r="16" spans="1:41" ht="19.5" customHeight="1">
      <c r="A16" s="77"/>
      <c r="B16" s="287" t="s">
        <v>31</v>
      </c>
      <c r="C16" s="93" t="s">
        <v>52</v>
      </c>
      <c r="D16" s="319" t="s">
        <v>53</v>
      </c>
      <c r="E16" s="264"/>
      <c r="F16" s="264"/>
      <c r="G16" s="264"/>
      <c r="H16" s="264"/>
      <c r="I16" s="264"/>
      <c r="J16" s="264"/>
      <c r="K16" s="264"/>
      <c r="L16" s="264"/>
      <c r="M16" s="264"/>
      <c r="N16" s="264"/>
      <c r="O16" s="264"/>
      <c r="P16" s="264"/>
      <c r="Q16" s="264"/>
      <c r="R16" s="265"/>
      <c r="S16" s="263" t="s">
        <v>22</v>
      </c>
      <c r="T16" s="264"/>
      <c r="U16" s="264"/>
      <c r="V16" s="265"/>
      <c r="W16" s="263" t="s">
        <v>38</v>
      </c>
      <c r="X16" s="264"/>
      <c r="Y16" s="264"/>
      <c r="Z16" s="265"/>
      <c r="AA16" s="263" t="s">
        <v>46</v>
      </c>
      <c r="AB16" s="264"/>
      <c r="AC16" s="264"/>
      <c r="AD16" s="264"/>
      <c r="AE16" s="265"/>
      <c r="AF16" s="263" t="s">
        <v>51</v>
      </c>
      <c r="AG16" s="264"/>
      <c r="AH16" s="265"/>
      <c r="AI16" s="94"/>
      <c r="AJ16" s="95"/>
      <c r="AK16" s="96"/>
      <c r="AL16" s="97"/>
      <c r="AM16" s="97"/>
      <c r="AN16" s="97"/>
      <c r="AO16" s="81"/>
    </row>
    <row r="17" spans="1:41" ht="24" customHeight="1">
      <c r="A17" s="77"/>
      <c r="B17" s="288"/>
      <c r="C17" s="49"/>
      <c r="D17" s="290">
        <f>IF(C17="","",VLOOKUP(C17,サービスコード!B:D,2,FALSE))</f>
      </c>
      <c r="E17" s="291"/>
      <c r="F17" s="291"/>
      <c r="G17" s="291"/>
      <c r="H17" s="291"/>
      <c r="I17" s="291"/>
      <c r="J17" s="291"/>
      <c r="K17" s="291"/>
      <c r="L17" s="291"/>
      <c r="M17" s="291"/>
      <c r="N17" s="291"/>
      <c r="O17" s="291"/>
      <c r="P17" s="291"/>
      <c r="Q17" s="291"/>
      <c r="R17" s="292"/>
      <c r="S17" s="293">
        <f>IF(C17="","",VLOOKUP(C17,サービスコード!B:D,3,FALSE))</f>
      </c>
      <c r="T17" s="294"/>
      <c r="U17" s="294"/>
      <c r="V17" s="295"/>
      <c r="W17" s="284"/>
      <c r="X17" s="285"/>
      <c r="Y17" s="285"/>
      <c r="Z17" s="286"/>
      <c r="AA17" s="311">
        <f>IF(C17="","",S17*W17)</f>
      </c>
      <c r="AB17" s="312"/>
      <c r="AC17" s="312"/>
      <c r="AD17" s="312"/>
      <c r="AE17" s="313"/>
      <c r="AF17" s="244"/>
      <c r="AG17" s="245"/>
      <c r="AH17" s="246"/>
      <c r="AI17" s="125">
        <f aca="true" t="shared" si="0" ref="AI17:AI30">IF(COUNTIF(C$17:C$30,C17)&gt;1,"★同じサービスコードは一行にまとめてください。","")</f>
      </c>
      <c r="AJ17" s="88"/>
      <c r="AK17" s="89"/>
      <c r="AL17" s="89"/>
      <c r="AM17" s="89"/>
      <c r="AN17" s="89"/>
      <c r="AO17" s="81"/>
    </row>
    <row r="18" spans="1:41" ht="24" customHeight="1">
      <c r="A18" s="77"/>
      <c r="B18" s="288"/>
      <c r="C18" s="49"/>
      <c r="D18" s="290">
        <f>IF(C18="","",VLOOKUP(C18,サービスコード!B:D,2,FALSE))</f>
      </c>
      <c r="E18" s="291"/>
      <c r="F18" s="291"/>
      <c r="G18" s="291"/>
      <c r="H18" s="291"/>
      <c r="I18" s="291"/>
      <c r="J18" s="291"/>
      <c r="K18" s="291"/>
      <c r="L18" s="291"/>
      <c r="M18" s="291"/>
      <c r="N18" s="291"/>
      <c r="O18" s="291"/>
      <c r="P18" s="291"/>
      <c r="Q18" s="291"/>
      <c r="R18" s="292"/>
      <c r="S18" s="293">
        <f>IF(C18="","",VLOOKUP(C18,サービスコード!B:D,3,FALSE))</f>
      </c>
      <c r="T18" s="294"/>
      <c r="U18" s="294"/>
      <c r="V18" s="295"/>
      <c r="W18" s="284"/>
      <c r="X18" s="285"/>
      <c r="Y18" s="285"/>
      <c r="Z18" s="286"/>
      <c r="AA18" s="311">
        <f aca="true" t="shared" si="1" ref="AA18:AA30">IF(C18="","",S18*W18)</f>
      </c>
      <c r="AB18" s="312"/>
      <c r="AC18" s="312"/>
      <c r="AD18" s="312"/>
      <c r="AE18" s="313"/>
      <c r="AF18" s="244"/>
      <c r="AG18" s="245"/>
      <c r="AH18" s="246"/>
      <c r="AI18" s="125">
        <f t="shared" si="0"/>
      </c>
      <c r="AJ18" s="99"/>
      <c r="AK18" s="100"/>
      <c r="AL18" s="100"/>
      <c r="AM18" s="100"/>
      <c r="AN18" s="100"/>
      <c r="AO18" s="81"/>
    </row>
    <row r="19" spans="1:41" ht="24" customHeight="1">
      <c r="A19" s="77"/>
      <c r="B19" s="288"/>
      <c r="C19" s="49"/>
      <c r="D19" s="290">
        <f>IF(C19="","",VLOOKUP(C19,サービスコード!B:D,2,FALSE))</f>
      </c>
      <c r="E19" s="291"/>
      <c r="F19" s="291"/>
      <c r="G19" s="291"/>
      <c r="H19" s="291"/>
      <c r="I19" s="291"/>
      <c r="J19" s="291"/>
      <c r="K19" s="291"/>
      <c r="L19" s="291"/>
      <c r="M19" s="291"/>
      <c r="N19" s="291"/>
      <c r="O19" s="291"/>
      <c r="P19" s="291"/>
      <c r="Q19" s="291"/>
      <c r="R19" s="292"/>
      <c r="S19" s="293">
        <f>IF(C19="","",VLOOKUP(C19,サービスコード!B:D,3,FALSE))</f>
      </c>
      <c r="T19" s="294"/>
      <c r="U19" s="294"/>
      <c r="V19" s="295"/>
      <c r="W19" s="284"/>
      <c r="X19" s="285"/>
      <c r="Y19" s="285"/>
      <c r="Z19" s="286"/>
      <c r="AA19" s="311">
        <f t="shared" si="1"/>
      </c>
      <c r="AB19" s="312"/>
      <c r="AC19" s="312"/>
      <c r="AD19" s="312"/>
      <c r="AE19" s="313"/>
      <c r="AF19" s="244"/>
      <c r="AG19" s="245"/>
      <c r="AH19" s="246"/>
      <c r="AI19" s="125">
        <f t="shared" si="0"/>
      </c>
      <c r="AJ19" s="99"/>
      <c r="AK19" s="100"/>
      <c r="AL19" s="100"/>
      <c r="AM19" s="100"/>
      <c r="AN19" s="100"/>
      <c r="AO19" s="81"/>
    </row>
    <row r="20" spans="1:41" ht="24" customHeight="1">
      <c r="A20" s="77"/>
      <c r="B20" s="288"/>
      <c r="C20" s="49"/>
      <c r="D20" s="290">
        <f>IF(C20="","",VLOOKUP(C20,サービスコード!B:D,2,FALSE))</f>
      </c>
      <c r="E20" s="291"/>
      <c r="F20" s="291"/>
      <c r="G20" s="291"/>
      <c r="H20" s="291"/>
      <c r="I20" s="291"/>
      <c r="J20" s="291"/>
      <c r="K20" s="291"/>
      <c r="L20" s="291"/>
      <c r="M20" s="291"/>
      <c r="N20" s="291"/>
      <c r="O20" s="291"/>
      <c r="P20" s="291"/>
      <c r="Q20" s="291"/>
      <c r="R20" s="292"/>
      <c r="S20" s="293">
        <f>IF(C20="","",VLOOKUP(C20,サービスコード!B:D,3,FALSE))</f>
      </c>
      <c r="T20" s="294"/>
      <c r="U20" s="294"/>
      <c r="V20" s="295"/>
      <c r="W20" s="284"/>
      <c r="X20" s="285"/>
      <c r="Y20" s="285"/>
      <c r="Z20" s="286"/>
      <c r="AA20" s="311">
        <f t="shared" si="1"/>
      </c>
      <c r="AB20" s="312"/>
      <c r="AC20" s="312"/>
      <c r="AD20" s="312"/>
      <c r="AE20" s="313"/>
      <c r="AF20" s="244"/>
      <c r="AG20" s="245"/>
      <c r="AH20" s="246"/>
      <c r="AI20" s="125">
        <f t="shared" si="0"/>
      </c>
      <c r="AJ20" s="99"/>
      <c r="AK20" s="100"/>
      <c r="AL20" s="100"/>
      <c r="AM20" s="100"/>
      <c r="AN20" s="100"/>
      <c r="AO20" s="81"/>
    </row>
    <row r="21" spans="1:41" ht="24" customHeight="1">
      <c r="A21" s="77"/>
      <c r="B21" s="288"/>
      <c r="C21" s="49"/>
      <c r="D21" s="290">
        <f>IF(C21="","",VLOOKUP(C21,サービスコード!B:D,2,FALSE))</f>
      </c>
      <c r="E21" s="291"/>
      <c r="F21" s="291"/>
      <c r="G21" s="291"/>
      <c r="H21" s="291"/>
      <c r="I21" s="291"/>
      <c r="J21" s="291"/>
      <c r="K21" s="291"/>
      <c r="L21" s="291"/>
      <c r="M21" s="291"/>
      <c r="N21" s="291"/>
      <c r="O21" s="291"/>
      <c r="P21" s="291"/>
      <c r="Q21" s="291"/>
      <c r="R21" s="292"/>
      <c r="S21" s="293">
        <f>IF(C21="","",VLOOKUP(C21,サービスコード!B:D,3,FALSE))</f>
      </c>
      <c r="T21" s="294"/>
      <c r="U21" s="294"/>
      <c r="V21" s="295"/>
      <c r="W21" s="284"/>
      <c r="X21" s="285"/>
      <c r="Y21" s="285"/>
      <c r="Z21" s="286"/>
      <c r="AA21" s="311">
        <f t="shared" si="1"/>
      </c>
      <c r="AB21" s="312"/>
      <c r="AC21" s="312"/>
      <c r="AD21" s="312"/>
      <c r="AE21" s="313"/>
      <c r="AF21" s="244"/>
      <c r="AG21" s="245"/>
      <c r="AH21" s="246"/>
      <c r="AI21" s="125">
        <f t="shared" si="0"/>
      </c>
      <c r="AJ21" s="99"/>
      <c r="AK21" s="100"/>
      <c r="AL21" s="100"/>
      <c r="AM21" s="100"/>
      <c r="AN21" s="100"/>
      <c r="AO21" s="81"/>
    </row>
    <row r="22" spans="1:41" ht="24" customHeight="1">
      <c r="A22" s="77"/>
      <c r="B22" s="288"/>
      <c r="C22" s="49"/>
      <c r="D22" s="290">
        <f>IF(C22="","",VLOOKUP(C22,サービスコード!B:D,2,FALSE))</f>
      </c>
      <c r="E22" s="291"/>
      <c r="F22" s="291"/>
      <c r="G22" s="291"/>
      <c r="H22" s="291"/>
      <c r="I22" s="291"/>
      <c r="J22" s="291"/>
      <c r="K22" s="291"/>
      <c r="L22" s="291"/>
      <c r="M22" s="291"/>
      <c r="N22" s="291"/>
      <c r="O22" s="291"/>
      <c r="P22" s="291"/>
      <c r="Q22" s="291"/>
      <c r="R22" s="292"/>
      <c r="S22" s="293">
        <f>IF(C22="","",VLOOKUP(C22,サービスコード!B:D,3,FALSE))</f>
      </c>
      <c r="T22" s="294"/>
      <c r="U22" s="294"/>
      <c r="V22" s="295"/>
      <c r="W22" s="284"/>
      <c r="X22" s="285"/>
      <c r="Y22" s="285"/>
      <c r="Z22" s="286"/>
      <c r="AA22" s="311">
        <f t="shared" si="1"/>
      </c>
      <c r="AB22" s="312"/>
      <c r="AC22" s="312"/>
      <c r="AD22" s="312"/>
      <c r="AE22" s="313"/>
      <c r="AF22" s="244"/>
      <c r="AG22" s="245"/>
      <c r="AH22" s="246"/>
      <c r="AI22" s="125">
        <f t="shared" si="0"/>
      </c>
      <c r="AJ22" s="99"/>
      <c r="AK22" s="100"/>
      <c r="AL22" s="100"/>
      <c r="AM22" s="100"/>
      <c r="AN22" s="100"/>
      <c r="AO22" s="81"/>
    </row>
    <row r="23" spans="1:41" ht="24" customHeight="1">
      <c r="A23" s="77"/>
      <c r="B23" s="288"/>
      <c r="C23" s="49"/>
      <c r="D23" s="290">
        <f>IF(C23="","",VLOOKUP(C23,サービスコード!B:D,2,FALSE))</f>
      </c>
      <c r="E23" s="291"/>
      <c r="F23" s="291"/>
      <c r="G23" s="291"/>
      <c r="H23" s="291"/>
      <c r="I23" s="291"/>
      <c r="J23" s="291"/>
      <c r="K23" s="291"/>
      <c r="L23" s="291"/>
      <c r="M23" s="291"/>
      <c r="N23" s="291"/>
      <c r="O23" s="291"/>
      <c r="P23" s="291"/>
      <c r="Q23" s="291"/>
      <c r="R23" s="292"/>
      <c r="S23" s="293">
        <f>IF(C23="","",VLOOKUP(C23,サービスコード!B:D,3,FALSE))</f>
      </c>
      <c r="T23" s="294"/>
      <c r="U23" s="294"/>
      <c r="V23" s="295"/>
      <c r="W23" s="284"/>
      <c r="X23" s="285"/>
      <c r="Y23" s="285"/>
      <c r="Z23" s="286"/>
      <c r="AA23" s="311">
        <f t="shared" si="1"/>
      </c>
      <c r="AB23" s="312"/>
      <c r="AC23" s="312"/>
      <c r="AD23" s="312"/>
      <c r="AE23" s="313"/>
      <c r="AF23" s="244"/>
      <c r="AG23" s="245"/>
      <c r="AH23" s="246"/>
      <c r="AI23" s="125">
        <f t="shared" si="0"/>
      </c>
      <c r="AJ23" s="99"/>
      <c r="AK23" s="100"/>
      <c r="AL23" s="100"/>
      <c r="AM23" s="100"/>
      <c r="AN23" s="100"/>
      <c r="AO23" s="81"/>
    </row>
    <row r="24" spans="1:41" ht="24" customHeight="1">
      <c r="A24" s="77"/>
      <c r="B24" s="288"/>
      <c r="C24" s="49"/>
      <c r="D24" s="290">
        <f>IF(C24="","",VLOOKUP(C24,サービスコード!B:D,2,FALSE))</f>
      </c>
      <c r="E24" s="291"/>
      <c r="F24" s="291"/>
      <c r="G24" s="291"/>
      <c r="H24" s="291"/>
      <c r="I24" s="291"/>
      <c r="J24" s="291"/>
      <c r="K24" s="291"/>
      <c r="L24" s="291"/>
      <c r="M24" s="291"/>
      <c r="N24" s="291"/>
      <c r="O24" s="291"/>
      <c r="P24" s="291"/>
      <c r="Q24" s="291"/>
      <c r="R24" s="292"/>
      <c r="S24" s="293">
        <f>IF(C24="","",VLOOKUP(C24,サービスコード!B:D,3,FALSE))</f>
      </c>
      <c r="T24" s="294"/>
      <c r="U24" s="294"/>
      <c r="V24" s="295"/>
      <c r="W24" s="284"/>
      <c r="X24" s="285"/>
      <c r="Y24" s="285"/>
      <c r="Z24" s="286"/>
      <c r="AA24" s="311">
        <f t="shared" si="1"/>
      </c>
      <c r="AB24" s="312"/>
      <c r="AC24" s="312"/>
      <c r="AD24" s="312"/>
      <c r="AE24" s="313"/>
      <c r="AF24" s="244"/>
      <c r="AG24" s="245"/>
      <c r="AH24" s="246"/>
      <c r="AI24" s="125">
        <f t="shared" si="0"/>
      </c>
      <c r="AJ24" s="99"/>
      <c r="AK24" s="100"/>
      <c r="AL24" s="100"/>
      <c r="AM24" s="100"/>
      <c r="AN24" s="100"/>
      <c r="AO24" s="81"/>
    </row>
    <row r="25" spans="1:41" ht="24" customHeight="1">
      <c r="A25" s="77"/>
      <c r="B25" s="288"/>
      <c r="C25" s="49"/>
      <c r="D25" s="290">
        <f>IF(C25="","",VLOOKUP(C25,サービスコード!B:D,2,FALSE))</f>
      </c>
      <c r="E25" s="291"/>
      <c r="F25" s="291"/>
      <c r="G25" s="291"/>
      <c r="H25" s="291"/>
      <c r="I25" s="291"/>
      <c r="J25" s="291"/>
      <c r="K25" s="291"/>
      <c r="L25" s="291"/>
      <c r="M25" s="291"/>
      <c r="N25" s="291"/>
      <c r="O25" s="291"/>
      <c r="P25" s="291"/>
      <c r="Q25" s="291"/>
      <c r="R25" s="292"/>
      <c r="S25" s="293">
        <f>IF(C25="","",VLOOKUP(C25,サービスコード!B:D,3,FALSE))</f>
      </c>
      <c r="T25" s="294"/>
      <c r="U25" s="294"/>
      <c r="V25" s="295"/>
      <c r="W25" s="284"/>
      <c r="X25" s="285"/>
      <c r="Y25" s="285"/>
      <c r="Z25" s="286"/>
      <c r="AA25" s="311">
        <f t="shared" si="1"/>
      </c>
      <c r="AB25" s="312"/>
      <c r="AC25" s="312"/>
      <c r="AD25" s="312"/>
      <c r="AE25" s="313"/>
      <c r="AF25" s="244"/>
      <c r="AG25" s="245"/>
      <c r="AH25" s="246"/>
      <c r="AI25" s="125">
        <f t="shared" si="0"/>
      </c>
      <c r="AJ25" s="99"/>
      <c r="AK25" s="100"/>
      <c r="AL25" s="100"/>
      <c r="AM25" s="100"/>
      <c r="AN25" s="100"/>
      <c r="AO25" s="81"/>
    </row>
    <row r="26" spans="1:41" ht="24" customHeight="1">
      <c r="A26" s="77"/>
      <c r="B26" s="288"/>
      <c r="C26" s="49"/>
      <c r="D26" s="290">
        <f>IF(C26="","",VLOOKUP(C26,サービスコード!B:D,2,FALSE))</f>
      </c>
      <c r="E26" s="291"/>
      <c r="F26" s="291"/>
      <c r="G26" s="291"/>
      <c r="H26" s="291"/>
      <c r="I26" s="291"/>
      <c r="J26" s="291"/>
      <c r="K26" s="291"/>
      <c r="L26" s="291"/>
      <c r="M26" s="291"/>
      <c r="N26" s="291"/>
      <c r="O26" s="291"/>
      <c r="P26" s="291"/>
      <c r="Q26" s="291"/>
      <c r="R26" s="292"/>
      <c r="S26" s="293">
        <f>IF(C26="","",VLOOKUP(C26,サービスコード!B:D,3,FALSE))</f>
      </c>
      <c r="T26" s="294"/>
      <c r="U26" s="294"/>
      <c r="V26" s="295"/>
      <c r="W26" s="284"/>
      <c r="X26" s="285"/>
      <c r="Y26" s="285"/>
      <c r="Z26" s="286"/>
      <c r="AA26" s="311">
        <f t="shared" si="1"/>
      </c>
      <c r="AB26" s="312"/>
      <c r="AC26" s="312"/>
      <c r="AD26" s="312"/>
      <c r="AE26" s="313"/>
      <c r="AF26" s="244"/>
      <c r="AG26" s="245"/>
      <c r="AH26" s="246"/>
      <c r="AI26" s="125">
        <f t="shared" si="0"/>
      </c>
      <c r="AJ26" s="99"/>
      <c r="AK26" s="100"/>
      <c r="AL26" s="100"/>
      <c r="AM26" s="100"/>
      <c r="AN26" s="100"/>
      <c r="AO26" s="81"/>
    </row>
    <row r="27" spans="1:41" ht="24" customHeight="1">
      <c r="A27" s="77"/>
      <c r="B27" s="288"/>
      <c r="C27" s="49"/>
      <c r="D27" s="290">
        <f>IF(C27="","",VLOOKUP(C27,サービスコード!B:D,2,FALSE))</f>
      </c>
      <c r="E27" s="291"/>
      <c r="F27" s="291"/>
      <c r="G27" s="291"/>
      <c r="H27" s="291"/>
      <c r="I27" s="291"/>
      <c r="J27" s="291"/>
      <c r="K27" s="291"/>
      <c r="L27" s="291"/>
      <c r="M27" s="291"/>
      <c r="N27" s="291"/>
      <c r="O27" s="291"/>
      <c r="P27" s="291"/>
      <c r="Q27" s="291"/>
      <c r="R27" s="292"/>
      <c r="S27" s="293">
        <f>IF(C27="","",VLOOKUP(C27,サービスコード!B:D,3,FALSE))</f>
      </c>
      <c r="T27" s="294"/>
      <c r="U27" s="294"/>
      <c r="V27" s="295"/>
      <c r="W27" s="284"/>
      <c r="X27" s="285"/>
      <c r="Y27" s="285"/>
      <c r="Z27" s="286"/>
      <c r="AA27" s="311">
        <f t="shared" si="1"/>
      </c>
      <c r="AB27" s="312"/>
      <c r="AC27" s="312"/>
      <c r="AD27" s="312"/>
      <c r="AE27" s="313"/>
      <c r="AF27" s="244"/>
      <c r="AG27" s="245"/>
      <c r="AH27" s="246"/>
      <c r="AI27" s="125">
        <f t="shared" si="0"/>
      </c>
      <c r="AJ27" s="99"/>
      <c r="AK27" s="100"/>
      <c r="AL27" s="100"/>
      <c r="AM27" s="100"/>
      <c r="AN27" s="100"/>
      <c r="AO27" s="81"/>
    </row>
    <row r="28" spans="1:41" ht="24" customHeight="1">
      <c r="A28" s="77"/>
      <c r="B28" s="288"/>
      <c r="C28" s="49"/>
      <c r="D28" s="290">
        <f>IF(C28="","",VLOOKUP(C28,サービスコード!B:D,2,FALSE))</f>
      </c>
      <c r="E28" s="291"/>
      <c r="F28" s="291"/>
      <c r="G28" s="291"/>
      <c r="H28" s="291"/>
      <c r="I28" s="291"/>
      <c r="J28" s="291"/>
      <c r="K28" s="291"/>
      <c r="L28" s="291"/>
      <c r="M28" s="291"/>
      <c r="N28" s="291"/>
      <c r="O28" s="291"/>
      <c r="P28" s="291"/>
      <c r="Q28" s="291"/>
      <c r="R28" s="292"/>
      <c r="S28" s="293">
        <f>IF(C28="","",VLOOKUP(C28,サービスコード!B:D,3,FALSE))</f>
      </c>
      <c r="T28" s="294"/>
      <c r="U28" s="294"/>
      <c r="V28" s="295"/>
      <c r="W28" s="284"/>
      <c r="X28" s="285"/>
      <c r="Y28" s="285"/>
      <c r="Z28" s="286"/>
      <c r="AA28" s="311">
        <f t="shared" si="1"/>
      </c>
      <c r="AB28" s="312"/>
      <c r="AC28" s="312"/>
      <c r="AD28" s="312"/>
      <c r="AE28" s="313"/>
      <c r="AF28" s="244"/>
      <c r="AG28" s="245"/>
      <c r="AH28" s="246"/>
      <c r="AI28" s="125">
        <f t="shared" si="0"/>
      </c>
      <c r="AJ28" s="99"/>
      <c r="AK28" s="100"/>
      <c r="AL28" s="100"/>
      <c r="AM28" s="100"/>
      <c r="AN28" s="100"/>
      <c r="AO28" s="81"/>
    </row>
    <row r="29" spans="1:41" ht="24" customHeight="1">
      <c r="A29" s="77"/>
      <c r="B29" s="288"/>
      <c r="C29" s="49"/>
      <c r="D29" s="290">
        <f>IF(C29="","",VLOOKUP(C29,サービスコード!B:D,2,FALSE))</f>
      </c>
      <c r="E29" s="291"/>
      <c r="F29" s="291"/>
      <c r="G29" s="291"/>
      <c r="H29" s="291"/>
      <c r="I29" s="291"/>
      <c r="J29" s="291"/>
      <c r="K29" s="291"/>
      <c r="L29" s="291"/>
      <c r="M29" s="291"/>
      <c r="N29" s="291"/>
      <c r="O29" s="291"/>
      <c r="P29" s="291"/>
      <c r="Q29" s="291"/>
      <c r="R29" s="292"/>
      <c r="S29" s="293">
        <f>IF(C29="","",VLOOKUP(C29,サービスコード!B:D,3,FALSE))</f>
      </c>
      <c r="T29" s="294"/>
      <c r="U29" s="294"/>
      <c r="V29" s="295"/>
      <c r="W29" s="284"/>
      <c r="X29" s="285"/>
      <c r="Y29" s="285"/>
      <c r="Z29" s="286"/>
      <c r="AA29" s="311">
        <f t="shared" si="1"/>
      </c>
      <c r="AB29" s="312"/>
      <c r="AC29" s="312"/>
      <c r="AD29" s="312"/>
      <c r="AE29" s="313"/>
      <c r="AF29" s="244"/>
      <c r="AG29" s="245"/>
      <c r="AH29" s="246"/>
      <c r="AI29" s="125">
        <f t="shared" si="0"/>
      </c>
      <c r="AJ29" s="99"/>
      <c r="AK29" s="100"/>
      <c r="AL29" s="100"/>
      <c r="AM29" s="100"/>
      <c r="AN29" s="100"/>
      <c r="AO29" s="81"/>
    </row>
    <row r="30" spans="1:41" ht="24" customHeight="1" thickBot="1">
      <c r="A30" s="77"/>
      <c r="B30" s="288"/>
      <c r="C30" s="49"/>
      <c r="D30" s="290">
        <f>IF(C30="","",VLOOKUP(C30,サービスコード!B:D,2,FALSE))</f>
      </c>
      <c r="E30" s="291"/>
      <c r="F30" s="291"/>
      <c r="G30" s="291"/>
      <c r="H30" s="291"/>
      <c r="I30" s="291"/>
      <c r="J30" s="291"/>
      <c r="K30" s="291"/>
      <c r="L30" s="291"/>
      <c r="M30" s="291"/>
      <c r="N30" s="291"/>
      <c r="O30" s="291"/>
      <c r="P30" s="291"/>
      <c r="Q30" s="291"/>
      <c r="R30" s="292"/>
      <c r="S30" s="293">
        <f>IF(C30="","",VLOOKUP(C30,サービスコード!B:D,3,FALSE))</f>
      </c>
      <c r="T30" s="294"/>
      <c r="U30" s="294"/>
      <c r="V30" s="295"/>
      <c r="W30" s="284"/>
      <c r="X30" s="285"/>
      <c r="Y30" s="285"/>
      <c r="Z30" s="286"/>
      <c r="AA30" s="311">
        <f t="shared" si="1"/>
      </c>
      <c r="AB30" s="312"/>
      <c r="AC30" s="312"/>
      <c r="AD30" s="312"/>
      <c r="AE30" s="313"/>
      <c r="AF30" s="247"/>
      <c r="AG30" s="248"/>
      <c r="AH30" s="249"/>
      <c r="AI30" s="125">
        <f t="shared" si="0"/>
      </c>
      <c r="AJ30" s="99"/>
      <c r="AK30" s="100"/>
      <c r="AL30" s="100"/>
      <c r="AM30" s="100"/>
      <c r="AN30" s="100"/>
      <c r="AO30" s="81"/>
    </row>
    <row r="31" spans="1:41" ht="26.25" customHeight="1" thickTop="1">
      <c r="A31" s="68"/>
      <c r="B31" s="289"/>
      <c r="C31" s="316" t="s">
        <v>55</v>
      </c>
      <c r="D31" s="317"/>
      <c r="E31" s="317"/>
      <c r="F31" s="317"/>
      <c r="G31" s="317"/>
      <c r="H31" s="317"/>
      <c r="I31" s="317"/>
      <c r="J31" s="317"/>
      <c r="K31" s="317"/>
      <c r="L31" s="317"/>
      <c r="M31" s="317"/>
      <c r="N31" s="317"/>
      <c r="O31" s="317"/>
      <c r="P31" s="317"/>
      <c r="Q31" s="317"/>
      <c r="R31" s="317"/>
      <c r="S31" s="317"/>
      <c r="T31" s="317"/>
      <c r="U31" s="317"/>
      <c r="V31" s="317"/>
      <c r="W31" s="317"/>
      <c r="X31" s="317"/>
      <c r="Y31" s="317"/>
      <c r="Z31" s="318"/>
      <c r="AA31" s="126" t="s">
        <v>32</v>
      </c>
      <c r="AB31" s="323">
        <f>SUM(AA17:AE30)</f>
        <v>0</v>
      </c>
      <c r="AC31" s="323"/>
      <c r="AD31" s="323"/>
      <c r="AE31" s="324"/>
      <c r="AF31" s="46"/>
      <c r="AG31" s="47"/>
      <c r="AH31" s="48"/>
      <c r="AI31" s="101"/>
      <c r="AJ31" s="99"/>
      <c r="AK31" s="100"/>
      <c r="AL31" s="102"/>
      <c r="AM31" s="102"/>
      <c r="AN31" s="102"/>
      <c r="AO31" s="81"/>
    </row>
    <row r="32" spans="1:41" ht="11.25" customHeight="1">
      <c r="A32" s="68"/>
      <c r="B32" s="103"/>
      <c r="C32" s="85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85"/>
      <c r="Z32" s="21"/>
      <c r="AA32" s="34"/>
      <c r="AB32" s="34"/>
      <c r="AC32" s="34"/>
      <c r="AD32" s="34"/>
      <c r="AE32" s="104"/>
      <c r="AF32" s="105"/>
      <c r="AG32" s="105"/>
      <c r="AH32" s="105"/>
      <c r="AI32" s="101"/>
      <c r="AJ32" s="99"/>
      <c r="AK32" s="100"/>
      <c r="AL32" s="102"/>
      <c r="AM32" s="102"/>
      <c r="AN32" s="102"/>
      <c r="AO32" s="81"/>
    </row>
    <row r="33" spans="1:41" ht="11.25" customHeight="1">
      <c r="A33" s="68"/>
      <c r="B33" s="79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9"/>
      <c r="AI33" s="106"/>
      <c r="AJ33" s="107"/>
      <c r="AK33" s="79"/>
      <c r="AL33" s="108"/>
      <c r="AM33" s="108"/>
      <c r="AN33" s="108"/>
      <c r="AO33" s="81"/>
    </row>
    <row r="34" spans="1:41" ht="19.5" customHeight="1">
      <c r="A34" s="68"/>
      <c r="B34" s="320"/>
      <c r="C34" s="61"/>
      <c r="D34" s="326" t="s">
        <v>54</v>
      </c>
      <c r="E34" s="326"/>
      <c r="F34" s="326"/>
      <c r="G34" s="326"/>
      <c r="H34" s="326"/>
      <c r="I34" s="326"/>
      <c r="J34" s="326"/>
      <c r="K34" s="326"/>
      <c r="L34" s="326"/>
      <c r="M34" s="326"/>
      <c r="N34" s="326"/>
      <c r="O34" s="326"/>
      <c r="P34" s="326"/>
      <c r="Q34" s="326"/>
      <c r="R34" s="326"/>
      <c r="S34" s="326"/>
      <c r="T34" s="326"/>
      <c r="U34" s="326"/>
      <c r="V34" s="326"/>
      <c r="W34" s="326"/>
      <c r="X34" s="326"/>
      <c r="Y34" s="326"/>
      <c r="Z34" s="263" t="s">
        <v>4</v>
      </c>
      <c r="AA34" s="322"/>
      <c r="AB34" s="322"/>
      <c r="AC34" s="322"/>
      <c r="AD34" s="322"/>
      <c r="AE34" s="262"/>
      <c r="AF34" s="263" t="s">
        <v>51</v>
      </c>
      <c r="AG34" s="264"/>
      <c r="AH34" s="265"/>
      <c r="AI34" s="83"/>
      <c r="AJ34" s="109"/>
      <c r="AK34" s="110"/>
      <c r="AL34" s="111"/>
      <c r="AM34" s="111"/>
      <c r="AN34" s="111"/>
      <c r="AO34" s="81"/>
    </row>
    <row r="35" spans="1:41" ht="26.25" customHeight="1">
      <c r="A35" s="68"/>
      <c r="B35" s="321"/>
      <c r="C35" s="61"/>
      <c r="D35" s="327" t="s">
        <v>240</v>
      </c>
      <c r="E35" s="328"/>
      <c r="F35" s="328"/>
      <c r="G35" s="328"/>
      <c r="H35" s="328"/>
      <c r="I35" s="328"/>
      <c r="J35" s="325">
        <v>0</v>
      </c>
      <c r="K35" s="325"/>
      <c r="L35" s="325"/>
      <c r="M35" s="128" t="s">
        <v>256</v>
      </c>
      <c r="N35" s="122"/>
      <c r="O35" s="128"/>
      <c r="P35" s="129"/>
      <c r="Q35" s="128"/>
      <c r="R35" s="329" t="s">
        <v>257</v>
      </c>
      <c r="S35" s="329"/>
      <c r="T35" s="329"/>
      <c r="U35" s="329"/>
      <c r="V35" s="329"/>
      <c r="W35" s="329"/>
      <c r="X35" s="329"/>
      <c r="Y35" s="330"/>
      <c r="Z35" s="127" t="s">
        <v>40</v>
      </c>
      <c r="AA35" s="338">
        <f>ROUNDUP(AB31*J35%,0)</f>
        <v>0</v>
      </c>
      <c r="AB35" s="338"/>
      <c r="AC35" s="338"/>
      <c r="AD35" s="338"/>
      <c r="AE35" s="339"/>
      <c r="AF35" s="113"/>
      <c r="AG35" s="112"/>
      <c r="AH35" s="114"/>
      <c r="AI35" s="98"/>
      <c r="AJ35" s="99"/>
      <c r="AK35" s="100"/>
      <c r="AL35" s="102"/>
      <c r="AM35" s="102"/>
      <c r="AN35" s="102"/>
      <c r="AO35" s="81"/>
    </row>
    <row r="36" spans="1:42" ht="18.75" customHeight="1">
      <c r="A36" s="6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80"/>
      <c r="AJ36" s="77"/>
      <c r="AK36" s="78"/>
      <c r="AL36" s="81"/>
      <c r="AM36" s="81"/>
      <c r="AN36" s="81"/>
      <c r="AO36" s="63"/>
      <c r="AP36" s="64" t="s">
        <v>237</v>
      </c>
    </row>
    <row r="37" spans="1:42" ht="26.25" customHeight="1">
      <c r="A37" s="68"/>
      <c r="B37" s="115"/>
      <c r="C37" s="115"/>
      <c r="D37" s="116"/>
      <c r="E37" s="117"/>
      <c r="F37" s="117"/>
      <c r="G37" s="117"/>
      <c r="H37" s="117"/>
      <c r="I37" s="117"/>
      <c r="J37" s="117"/>
      <c r="K37" s="116" t="s">
        <v>45</v>
      </c>
      <c r="L37" s="117"/>
      <c r="M37" s="117"/>
      <c r="N37" s="117"/>
      <c r="O37" s="117"/>
      <c r="P37" s="117"/>
      <c r="Q37" s="117"/>
      <c r="R37" s="118"/>
      <c r="S37" s="117"/>
      <c r="T37" s="117"/>
      <c r="U37" s="117"/>
      <c r="V37" s="117"/>
      <c r="W37" s="117"/>
      <c r="X37" s="118"/>
      <c r="Y37" s="50"/>
      <c r="Z37" s="311">
        <f>AB31-AA35</f>
        <v>0</v>
      </c>
      <c r="AA37" s="312"/>
      <c r="AB37" s="312"/>
      <c r="AC37" s="312"/>
      <c r="AD37" s="312"/>
      <c r="AE37" s="312"/>
      <c r="AF37" s="314" t="s">
        <v>0</v>
      </c>
      <c r="AG37" s="314"/>
      <c r="AH37" s="315"/>
      <c r="AI37" s="80"/>
      <c r="AJ37" s="77"/>
      <c r="AK37" s="78"/>
      <c r="AL37" s="81"/>
      <c r="AM37" s="81"/>
      <c r="AN37" s="81"/>
      <c r="AO37" s="63"/>
      <c r="AP37" s="119">
        <f>IF(Z37&gt;0,1,0)</f>
        <v>0</v>
      </c>
    </row>
    <row r="38" spans="1:41" ht="11.25" customHeight="1">
      <c r="A38" s="68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120"/>
      <c r="AJ38" s="68"/>
      <c r="AK38" s="61"/>
      <c r="AL38" s="63"/>
      <c r="AM38" s="63"/>
      <c r="AN38" s="63"/>
      <c r="AO38" s="63"/>
    </row>
    <row r="39" spans="1:41" ht="11.25" customHeight="1">
      <c r="A39" s="68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120"/>
      <c r="AJ39" s="68"/>
      <c r="AK39" s="61"/>
      <c r="AL39" s="63"/>
      <c r="AM39" s="63"/>
      <c r="AN39" s="63"/>
      <c r="AO39" s="63"/>
    </row>
    <row r="40" spans="1:42" ht="18.75" customHeight="1">
      <c r="A40" s="68"/>
      <c r="B40" s="61"/>
      <c r="C40" s="61"/>
      <c r="D40" s="85"/>
      <c r="E40" s="85"/>
      <c r="F40" s="85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331">
        <f>'請求書'!X13</f>
        <v>0</v>
      </c>
      <c r="T40" s="332"/>
      <c r="U40" s="332"/>
      <c r="V40" s="332"/>
      <c r="W40" s="332"/>
      <c r="X40" s="333"/>
      <c r="Y40" s="331" t="s">
        <v>2</v>
      </c>
      <c r="Z40" s="332"/>
      <c r="AA40" s="333"/>
      <c r="AB40" s="334"/>
      <c r="AC40" s="335"/>
      <c r="AD40" s="335"/>
      <c r="AE40" s="336"/>
      <c r="AF40" s="337" t="s">
        <v>3</v>
      </c>
      <c r="AG40" s="337"/>
      <c r="AH40" s="337"/>
      <c r="AI40" s="120"/>
      <c r="AJ40" s="68"/>
      <c r="AK40" s="61"/>
      <c r="AL40" s="63"/>
      <c r="AM40" s="63"/>
      <c r="AN40" s="81"/>
      <c r="AO40" s="81"/>
      <c r="AP40" s="81"/>
    </row>
    <row r="41" spans="1:41" ht="11.25" customHeight="1">
      <c r="A41" s="68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120"/>
      <c r="AJ41" s="68"/>
      <c r="AK41" s="61"/>
      <c r="AL41" s="63"/>
      <c r="AM41" s="63"/>
      <c r="AN41" s="63"/>
      <c r="AO41" s="63"/>
    </row>
    <row r="42" spans="1:41" ht="11.25" customHeight="1">
      <c r="A42" s="121"/>
      <c r="B42" s="122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2"/>
      <c r="AC42" s="122"/>
      <c r="AD42" s="122"/>
      <c r="AE42" s="122"/>
      <c r="AF42" s="122"/>
      <c r="AG42" s="122"/>
      <c r="AH42" s="122"/>
      <c r="AI42" s="123"/>
      <c r="AJ42" s="68"/>
      <c r="AK42" s="61"/>
      <c r="AL42" s="63"/>
      <c r="AM42" s="63"/>
      <c r="AN42" s="63"/>
      <c r="AO42" s="63"/>
    </row>
    <row r="43" spans="1:41" ht="12.75">
      <c r="A43" s="61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3"/>
      <c r="AM43" s="63"/>
      <c r="AN43" s="63"/>
      <c r="AO43" s="63"/>
    </row>
    <row r="44" spans="1:41" ht="12.75">
      <c r="A44" s="61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3"/>
      <c r="AM44" s="63"/>
      <c r="AN44" s="63"/>
      <c r="AO44" s="63"/>
    </row>
    <row r="45" spans="1:41" ht="12.75">
      <c r="A45" s="61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3"/>
      <c r="AM45" s="63"/>
      <c r="AN45" s="63"/>
      <c r="AO45" s="63"/>
    </row>
    <row r="46" spans="1:41" ht="12.75">
      <c r="A46" s="61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3"/>
      <c r="AM46" s="63"/>
      <c r="AN46" s="63"/>
      <c r="AO46" s="63"/>
    </row>
    <row r="47" spans="1:41" ht="12.75">
      <c r="A47" s="61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3"/>
      <c r="AM47" s="63"/>
      <c r="AN47" s="63"/>
      <c r="AO47" s="63"/>
    </row>
    <row r="48" spans="1:41" ht="12.75">
      <c r="A48" s="61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3"/>
      <c r="AM48" s="63"/>
      <c r="AN48" s="63"/>
      <c r="AO48" s="63"/>
    </row>
    <row r="49" spans="1:41" ht="12.75">
      <c r="A49" s="61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3"/>
      <c r="AM49" s="63"/>
      <c r="AN49" s="63"/>
      <c r="AO49" s="63"/>
    </row>
    <row r="50" spans="1:41" ht="12.75">
      <c r="A50" s="61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3"/>
      <c r="AM50" s="63"/>
      <c r="AN50" s="63"/>
      <c r="AO50" s="63"/>
    </row>
    <row r="51" spans="1:41" ht="12.75">
      <c r="A51" s="61"/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3"/>
      <c r="AM51" s="63"/>
      <c r="AN51" s="63"/>
      <c r="AO51" s="63"/>
    </row>
    <row r="52" spans="1:41" ht="12.75">
      <c r="A52" s="61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3"/>
      <c r="AM52" s="63"/>
      <c r="AN52" s="63"/>
      <c r="AO52" s="63"/>
    </row>
    <row r="53" spans="1:41" ht="12.75">
      <c r="A53" s="61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3"/>
      <c r="AM53" s="63"/>
      <c r="AN53" s="63"/>
      <c r="AO53" s="63"/>
    </row>
    <row r="54" spans="1:41" ht="12.75">
      <c r="A54" s="61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3"/>
      <c r="AM54" s="63"/>
      <c r="AN54" s="63"/>
      <c r="AO54" s="63"/>
    </row>
    <row r="55" spans="1:41" ht="12.75">
      <c r="A55" s="61"/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3"/>
      <c r="AM55" s="63"/>
      <c r="AN55" s="63"/>
      <c r="AO55" s="63"/>
    </row>
    <row r="56" spans="1:41" ht="12.75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3"/>
      <c r="AM56" s="63"/>
      <c r="AN56" s="63"/>
      <c r="AO56" s="63"/>
    </row>
    <row r="57" spans="1:41" ht="12.75">
      <c r="A57" s="61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3"/>
      <c r="AM57" s="63"/>
      <c r="AN57" s="63"/>
      <c r="AO57" s="63"/>
    </row>
    <row r="58" spans="1:41" ht="12.75">
      <c r="A58" s="61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3"/>
      <c r="AM58" s="63"/>
      <c r="AN58" s="63"/>
      <c r="AO58" s="63"/>
    </row>
    <row r="59" spans="1:41" ht="12.75">
      <c r="A59" s="61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3"/>
      <c r="AM59" s="63"/>
      <c r="AN59" s="63"/>
      <c r="AO59" s="63"/>
    </row>
    <row r="60" spans="1:41" ht="12.75">
      <c r="A60" s="61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3"/>
      <c r="AM60" s="63"/>
      <c r="AN60" s="63"/>
      <c r="AO60" s="63"/>
    </row>
    <row r="61" spans="1:41" ht="12.75">
      <c r="A61" s="61"/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3"/>
      <c r="AM61" s="63"/>
      <c r="AN61" s="63"/>
      <c r="AO61" s="63"/>
    </row>
    <row r="62" spans="1:41" ht="12.75">
      <c r="A62" s="61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3"/>
      <c r="AM62" s="63"/>
      <c r="AN62" s="63"/>
      <c r="AO62" s="63"/>
    </row>
    <row r="63" spans="1:41" ht="12.75">
      <c r="A63" s="61"/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3"/>
      <c r="AM63" s="63"/>
      <c r="AN63" s="63"/>
      <c r="AO63" s="63"/>
    </row>
    <row r="64" spans="1:41" ht="12.75">
      <c r="A64" s="61"/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3"/>
      <c r="AM64" s="63"/>
      <c r="AN64" s="63"/>
      <c r="AO64" s="63"/>
    </row>
    <row r="65" spans="1:41" ht="12.75">
      <c r="A65" s="61"/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3"/>
      <c r="AM65" s="63"/>
      <c r="AN65" s="63"/>
      <c r="AO65" s="63"/>
    </row>
    <row r="66" spans="1:41" ht="12.75">
      <c r="A66" s="61"/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3"/>
      <c r="AM66" s="63"/>
      <c r="AN66" s="63"/>
      <c r="AO66" s="63"/>
    </row>
    <row r="67" spans="1:41" ht="12.75">
      <c r="A67" s="61"/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3"/>
      <c r="AM67" s="63"/>
      <c r="AN67" s="63"/>
      <c r="AO67" s="63"/>
    </row>
    <row r="68" spans="1:41" ht="12.75">
      <c r="A68" s="61"/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3"/>
      <c r="AM68" s="63"/>
      <c r="AN68" s="63"/>
      <c r="AO68" s="63"/>
    </row>
    <row r="69" spans="1:41" ht="12.75">
      <c r="A69" s="61"/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3"/>
      <c r="AM69" s="63"/>
      <c r="AN69" s="63"/>
      <c r="AO69" s="63"/>
    </row>
    <row r="70" spans="1:41" ht="12.75">
      <c r="A70" s="61"/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3"/>
      <c r="AM70" s="63"/>
      <c r="AN70" s="63"/>
      <c r="AO70" s="63"/>
    </row>
    <row r="71" spans="1:41" ht="12.75">
      <c r="A71" s="61"/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3"/>
      <c r="AM71" s="63"/>
      <c r="AN71" s="63"/>
      <c r="AO71" s="63"/>
    </row>
    <row r="72" spans="1:41" ht="12.75">
      <c r="A72" s="61"/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3"/>
      <c r="AM72" s="63"/>
      <c r="AN72" s="63"/>
      <c r="AO72" s="63"/>
    </row>
    <row r="73" spans="1:41" ht="12.75">
      <c r="A73" s="61"/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3"/>
      <c r="AM73" s="63"/>
      <c r="AN73" s="63"/>
      <c r="AO73" s="63"/>
    </row>
    <row r="74" spans="1:41" ht="12.75">
      <c r="A74" s="61"/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3"/>
      <c r="AM74" s="63"/>
      <c r="AN74" s="63"/>
      <c r="AO74" s="63"/>
    </row>
    <row r="75" spans="1:41" ht="12.75">
      <c r="A75" s="61"/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3"/>
      <c r="AM75" s="63"/>
      <c r="AN75" s="63"/>
      <c r="AO75" s="63"/>
    </row>
    <row r="76" spans="1:41" ht="12.75">
      <c r="A76" s="61"/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3"/>
      <c r="AM76" s="63"/>
      <c r="AN76" s="63"/>
      <c r="AO76" s="63"/>
    </row>
    <row r="77" spans="1:41" ht="12.75">
      <c r="A77" s="61"/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3"/>
      <c r="AM77" s="63"/>
      <c r="AN77" s="63"/>
      <c r="AO77" s="63"/>
    </row>
    <row r="78" spans="1:41" ht="12.75">
      <c r="A78" s="61"/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3"/>
      <c r="AM78" s="63"/>
      <c r="AN78" s="63"/>
      <c r="AO78" s="63"/>
    </row>
    <row r="79" spans="1:41" ht="12.75">
      <c r="A79" s="61"/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3"/>
      <c r="AM79" s="63"/>
      <c r="AN79" s="63"/>
      <c r="AO79" s="63"/>
    </row>
    <row r="80" spans="1:41" ht="12.75">
      <c r="A80" s="61"/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3"/>
      <c r="AM80" s="63"/>
      <c r="AN80" s="63"/>
      <c r="AO80" s="63"/>
    </row>
    <row r="81" spans="1:41" ht="12.75">
      <c r="A81" s="61"/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3"/>
      <c r="AM81" s="63"/>
      <c r="AN81" s="63"/>
      <c r="AO81" s="63"/>
    </row>
    <row r="82" spans="1:41" ht="12.75">
      <c r="A82" s="61"/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3"/>
      <c r="AM82" s="63"/>
      <c r="AN82" s="63"/>
      <c r="AO82" s="63"/>
    </row>
    <row r="83" spans="1:41" ht="12.75">
      <c r="A83" s="61"/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3"/>
      <c r="AM83" s="63"/>
      <c r="AN83" s="63"/>
      <c r="AO83" s="63"/>
    </row>
    <row r="84" spans="1:41" ht="12.75">
      <c r="A84" s="61"/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3"/>
      <c r="AM84" s="63"/>
      <c r="AN84" s="63"/>
      <c r="AO84" s="63"/>
    </row>
    <row r="85" spans="1:41" ht="12.75">
      <c r="A85" s="61"/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3"/>
      <c r="AM85" s="63"/>
      <c r="AN85" s="63"/>
      <c r="AO85" s="63"/>
    </row>
    <row r="86" spans="1:41" ht="12.75">
      <c r="A86" s="61"/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3"/>
      <c r="AM86" s="63"/>
      <c r="AN86" s="63"/>
      <c r="AO86" s="63"/>
    </row>
    <row r="87" spans="1:41" ht="12.75">
      <c r="A87" s="61"/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3"/>
      <c r="AM87" s="63"/>
      <c r="AN87" s="63"/>
      <c r="AO87" s="63"/>
    </row>
    <row r="88" spans="1:41" ht="12.75">
      <c r="A88" s="61"/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3"/>
      <c r="AM88" s="63"/>
      <c r="AN88" s="63"/>
      <c r="AO88" s="63"/>
    </row>
    <row r="89" spans="1:41" ht="12.75">
      <c r="A89" s="61"/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3"/>
      <c r="AM89" s="63"/>
      <c r="AN89" s="63"/>
      <c r="AO89" s="63"/>
    </row>
    <row r="90" spans="1:41" ht="12.75">
      <c r="A90" s="61"/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3"/>
      <c r="AM90" s="63"/>
      <c r="AN90" s="63"/>
      <c r="AO90" s="63"/>
    </row>
    <row r="91" spans="1:41" ht="12.75">
      <c r="A91" s="61"/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3"/>
      <c r="AM91" s="63"/>
      <c r="AN91" s="63"/>
      <c r="AO91" s="63"/>
    </row>
    <row r="92" spans="1:41" ht="12.75">
      <c r="A92" s="61"/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  <c r="AE92" s="61"/>
      <c r="AF92" s="61"/>
      <c r="AG92" s="61"/>
      <c r="AH92" s="61"/>
      <c r="AI92" s="61"/>
      <c r="AJ92" s="61"/>
      <c r="AK92" s="61"/>
      <c r="AL92" s="63"/>
      <c r="AM92" s="63"/>
      <c r="AN92" s="63"/>
      <c r="AO92" s="63"/>
    </row>
    <row r="93" spans="1:41" ht="12.75">
      <c r="A93" s="61"/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3"/>
      <c r="AM93" s="63"/>
      <c r="AN93" s="63"/>
      <c r="AO93" s="63"/>
    </row>
    <row r="94" spans="1:41" ht="12.75">
      <c r="A94" s="61"/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3"/>
      <c r="AM94" s="63"/>
      <c r="AN94" s="63"/>
      <c r="AO94" s="63"/>
    </row>
    <row r="95" spans="1:41" ht="12.75">
      <c r="A95" s="61"/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3"/>
      <c r="AM95" s="63"/>
      <c r="AN95" s="63"/>
      <c r="AO95" s="63"/>
    </row>
    <row r="96" spans="1:41" ht="12.75">
      <c r="A96" s="61"/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3"/>
      <c r="AM96" s="63"/>
      <c r="AN96" s="63"/>
      <c r="AO96" s="63"/>
    </row>
    <row r="97" spans="1:41" ht="12.75">
      <c r="A97" s="61"/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3"/>
      <c r="AM97" s="63"/>
      <c r="AN97" s="63"/>
      <c r="AO97" s="63"/>
    </row>
    <row r="98" spans="1:41" ht="12.75">
      <c r="A98" s="61"/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3"/>
      <c r="AM98" s="63"/>
      <c r="AN98" s="63"/>
      <c r="AO98" s="63"/>
    </row>
    <row r="99" spans="1:41" ht="12.75">
      <c r="A99" s="61"/>
      <c r="B99" s="61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3"/>
      <c r="AM99" s="63"/>
      <c r="AN99" s="63"/>
      <c r="AO99" s="63"/>
    </row>
    <row r="100" spans="1:41" ht="12.75">
      <c r="A100" s="61"/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  <c r="AE100" s="61"/>
      <c r="AF100" s="61"/>
      <c r="AG100" s="61"/>
      <c r="AH100" s="61"/>
      <c r="AI100" s="61"/>
      <c r="AJ100" s="61"/>
      <c r="AK100" s="61"/>
      <c r="AL100" s="63"/>
      <c r="AM100" s="63"/>
      <c r="AN100" s="63"/>
      <c r="AO100" s="63"/>
    </row>
    <row r="101" spans="1:41" ht="12.75">
      <c r="A101" s="61"/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61"/>
      <c r="AG101" s="61"/>
      <c r="AH101" s="61"/>
      <c r="AI101" s="61"/>
      <c r="AJ101" s="61"/>
      <c r="AK101" s="61"/>
      <c r="AL101" s="63"/>
      <c r="AM101" s="63"/>
      <c r="AN101" s="63"/>
      <c r="AO101" s="63"/>
    </row>
    <row r="102" spans="1:41" ht="12.75">
      <c r="A102" s="61"/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  <c r="AL102" s="63"/>
      <c r="AM102" s="63"/>
      <c r="AN102" s="63"/>
      <c r="AO102" s="63"/>
    </row>
    <row r="103" spans="1:41" ht="12.75">
      <c r="A103" s="61"/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  <c r="AL103" s="63"/>
      <c r="AM103" s="63"/>
      <c r="AN103" s="63"/>
      <c r="AO103" s="63"/>
    </row>
    <row r="104" spans="1:41" ht="12.75">
      <c r="A104" s="61"/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  <c r="AE104" s="61"/>
      <c r="AF104" s="61"/>
      <c r="AG104" s="61"/>
      <c r="AH104" s="61"/>
      <c r="AI104" s="61"/>
      <c r="AJ104" s="61"/>
      <c r="AK104" s="61"/>
      <c r="AL104" s="63"/>
      <c r="AM104" s="63"/>
      <c r="AN104" s="63"/>
      <c r="AO104" s="63"/>
    </row>
    <row r="105" spans="1:41" ht="12.75">
      <c r="A105" s="61"/>
      <c r="B105" s="61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  <c r="AA105" s="61"/>
      <c r="AB105" s="61"/>
      <c r="AC105" s="61"/>
      <c r="AD105" s="61"/>
      <c r="AE105" s="61"/>
      <c r="AF105" s="61"/>
      <c r="AG105" s="61"/>
      <c r="AH105" s="61"/>
      <c r="AI105" s="61"/>
      <c r="AJ105" s="61"/>
      <c r="AK105" s="61"/>
      <c r="AL105" s="63"/>
      <c r="AM105" s="63"/>
      <c r="AN105" s="63"/>
      <c r="AO105" s="63"/>
    </row>
    <row r="106" spans="1:41" ht="12.75">
      <c r="A106" s="61"/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  <c r="AA106" s="61"/>
      <c r="AB106" s="61"/>
      <c r="AC106" s="61"/>
      <c r="AD106" s="61"/>
      <c r="AE106" s="61"/>
      <c r="AF106" s="61"/>
      <c r="AG106" s="61"/>
      <c r="AH106" s="61"/>
      <c r="AI106" s="61"/>
      <c r="AJ106" s="61"/>
      <c r="AK106" s="61"/>
      <c r="AL106" s="63"/>
      <c r="AM106" s="63"/>
      <c r="AN106" s="63"/>
      <c r="AO106" s="63"/>
    </row>
    <row r="107" spans="1:41" ht="12.75">
      <c r="A107" s="61"/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61"/>
      <c r="AB107" s="61"/>
      <c r="AC107" s="61"/>
      <c r="AD107" s="61"/>
      <c r="AE107" s="61"/>
      <c r="AF107" s="61"/>
      <c r="AG107" s="61"/>
      <c r="AH107" s="61"/>
      <c r="AI107" s="61"/>
      <c r="AJ107" s="61"/>
      <c r="AK107" s="61"/>
      <c r="AL107" s="63"/>
      <c r="AM107" s="63"/>
      <c r="AN107" s="63"/>
      <c r="AO107" s="63"/>
    </row>
    <row r="108" spans="1:41" ht="12.75">
      <c r="A108" s="61"/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  <c r="AA108" s="61"/>
      <c r="AB108" s="61"/>
      <c r="AC108" s="61"/>
      <c r="AD108" s="61"/>
      <c r="AE108" s="61"/>
      <c r="AF108" s="61"/>
      <c r="AG108" s="61"/>
      <c r="AH108" s="61"/>
      <c r="AI108" s="61"/>
      <c r="AJ108" s="61"/>
      <c r="AK108" s="61"/>
      <c r="AL108" s="63"/>
      <c r="AM108" s="63"/>
      <c r="AN108" s="63"/>
      <c r="AO108" s="63"/>
    </row>
    <row r="109" spans="1:41" ht="12.75">
      <c r="A109" s="61"/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61"/>
      <c r="AA109" s="61"/>
      <c r="AB109" s="61"/>
      <c r="AC109" s="61"/>
      <c r="AD109" s="61"/>
      <c r="AE109" s="61"/>
      <c r="AF109" s="61"/>
      <c r="AG109" s="61"/>
      <c r="AH109" s="61"/>
      <c r="AI109" s="61"/>
      <c r="AJ109" s="61"/>
      <c r="AK109" s="61"/>
      <c r="AL109" s="63"/>
      <c r="AM109" s="63"/>
      <c r="AN109" s="63"/>
      <c r="AO109" s="63"/>
    </row>
    <row r="110" spans="1:41" ht="12.75">
      <c r="A110" s="61"/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  <c r="W110" s="61"/>
      <c r="X110" s="61"/>
      <c r="Y110" s="61"/>
      <c r="Z110" s="61"/>
      <c r="AA110" s="61"/>
      <c r="AB110" s="61"/>
      <c r="AC110" s="61"/>
      <c r="AD110" s="61"/>
      <c r="AE110" s="61"/>
      <c r="AF110" s="61"/>
      <c r="AG110" s="61"/>
      <c r="AH110" s="61"/>
      <c r="AI110" s="61"/>
      <c r="AJ110" s="61"/>
      <c r="AK110" s="61"/>
      <c r="AL110" s="63"/>
      <c r="AM110" s="63"/>
      <c r="AN110" s="63"/>
      <c r="AO110" s="63"/>
    </row>
    <row r="111" spans="1:41" ht="12.75">
      <c r="A111" s="61"/>
      <c r="B111" s="61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  <c r="AA111" s="61"/>
      <c r="AB111" s="61"/>
      <c r="AC111" s="61"/>
      <c r="AD111" s="61"/>
      <c r="AE111" s="61"/>
      <c r="AF111" s="61"/>
      <c r="AG111" s="61"/>
      <c r="AH111" s="61"/>
      <c r="AI111" s="61"/>
      <c r="AJ111" s="61"/>
      <c r="AK111" s="61"/>
      <c r="AL111" s="63"/>
      <c r="AM111" s="63"/>
      <c r="AN111" s="63"/>
      <c r="AO111" s="63"/>
    </row>
    <row r="112" spans="1:41" ht="12.75">
      <c r="A112" s="61"/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  <c r="AE112" s="61"/>
      <c r="AF112" s="61"/>
      <c r="AG112" s="61"/>
      <c r="AH112" s="61"/>
      <c r="AI112" s="61"/>
      <c r="AJ112" s="61"/>
      <c r="AK112" s="61"/>
      <c r="AL112" s="63"/>
      <c r="AM112" s="63"/>
      <c r="AN112" s="63"/>
      <c r="AO112" s="63"/>
    </row>
    <row r="113" spans="1:41" ht="12.75">
      <c r="A113" s="61"/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  <c r="AA113" s="61"/>
      <c r="AB113" s="61"/>
      <c r="AC113" s="61"/>
      <c r="AD113" s="61"/>
      <c r="AE113" s="61"/>
      <c r="AF113" s="61"/>
      <c r="AG113" s="61"/>
      <c r="AH113" s="61"/>
      <c r="AI113" s="61"/>
      <c r="AJ113" s="61"/>
      <c r="AK113" s="61"/>
      <c r="AL113" s="63"/>
      <c r="AM113" s="63"/>
      <c r="AN113" s="63"/>
      <c r="AO113" s="63"/>
    </row>
    <row r="114" spans="1:41" ht="12.75">
      <c r="A114" s="61"/>
      <c r="B114" s="61"/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  <c r="AA114" s="61"/>
      <c r="AB114" s="61"/>
      <c r="AC114" s="61"/>
      <c r="AD114" s="61"/>
      <c r="AE114" s="61"/>
      <c r="AF114" s="61"/>
      <c r="AG114" s="61"/>
      <c r="AH114" s="61"/>
      <c r="AI114" s="61"/>
      <c r="AJ114" s="61"/>
      <c r="AK114" s="61"/>
      <c r="AL114" s="63"/>
      <c r="AM114" s="63"/>
      <c r="AN114" s="63"/>
      <c r="AO114" s="63"/>
    </row>
    <row r="115" spans="1:41" ht="12.75">
      <c r="A115" s="61"/>
      <c r="B115" s="61"/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  <c r="AA115" s="61"/>
      <c r="AB115" s="61"/>
      <c r="AC115" s="61"/>
      <c r="AD115" s="61"/>
      <c r="AE115" s="61"/>
      <c r="AF115" s="61"/>
      <c r="AG115" s="61"/>
      <c r="AH115" s="61"/>
      <c r="AI115" s="61"/>
      <c r="AJ115" s="61"/>
      <c r="AK115" s="61"/>
      <c r="AL115" s="63"/>
      <c r="AM115" s="63"/>
      <c r="AN115" s="63"/>
      <c r="AO115" s="63"/>
    </row>
    <row r="116" spans="1:41" ht="12.75">
      <c r="A116" s="61"/>
      <c r="B116" s="61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  <c r="AA116" s="61"/>
      <c r="AB116" s="61"/>
      <c r="AC116" s="61"/>
      <c r="AD116" s="61"/>
      <c r="AE116" s="61"/>
      <c r="AF116" s="61"/>
      <c r="AG116" s="61"/>
      <c r="AH116" s="61"/>
      <c r="AI116" s="61"/>
      <c r="AJ116" s="61"/>
      <c r="AK116" s="61"/>
      <c r="AL116" s="63"/>
      <c r="AM116" s="63"/>
      <c r="AN116" s="63"/>
      <c r="AO116" s="63"/>
    </row>
    <row r="117" spans="1:41" ht="12.75">
      <c r="A117" s="61"/>
      <c r="B117" s="61"/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  <c r="AA117" s="61"/>
      <c r="AB117" s="61"/>
      <c r="AC117" s="61"/>
      <c r="AD117" s="61"/>
      <c r="AE117" s="61"/>
      <c r="AF117" s="61"/>
      <c r="AG117" s="61"/>
      <c r="AH117" s="61"/>
      <c r="AI117" s="61"/>
      <c r="AJ117" s="61"/>
      <c r="AK117" s="61"/>
      <c r="AL117" s="63"/>
      <c r="AM117" s="63"/>
      <c r="AN117" s="63"/>
      <c r="AO117" s="63"/>
    </row>
    <row r="118" spans="1:41" ht="12.75">
      <c r="A118" s="61"/>
      <c r="B118" s="61"/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61"/>
      <c r="AA118" s="61"/>
      <c r="AB118" s="61"/>
      <c r="AC118" s="61"/>
      <c r="AD118" s="61"/>
      <c r="AE118" s="61"/>
      <c r="AF118" s="61"/>
      <c r="AG118" s="61"/>
      <c r="AH118" s="61"/>
      <c r="AI118" s="61"/>
      <c r="AJ118" s="61"/>
      <c r="AK118" s="61"/>
      <c r="AL118" s="63"/>
      <c r="AM118" s="63"/>
      <c r="AN118" s="63"/>
      <c r="AO118" s="63"/>
    </row>
    <row r="119" spans="1:41" ht="12.75">
      <c r="A119" s="61"/>
      <c r="B119" s="61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61"/>
      <c r="Z119" s="61"/>
      <c r="AA119" s="61"/>
      <c r="AB119" s="61"/>
      <c r="AC119" s="61"/>
      <c r="AD119" s="61"/>
      <c r="AE119" s="61"/>
      <c r="AF119" s="61"/>
      <c r="AG119" s="61"/>
      <c r="AH119" s="61"/>
      <c r="AI119" s="61"/>
      <c r="AJ119" s="61"/>
      <c r="AK119" s="61"/>
      <c r="AL119" s="63"/>
      <c r="AM119" s="63"/>
      <c r="AN119" s="63"/>
      <c r="AO119" s="63"/>
    </row>
    <row r="120" spans="1:41" ht="12.75">
      <c r="A120" s="61"/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1"/>
      <c r="Y120" s="61"/>
      <c r="Z120" s="61"/>
      <c r="AA120" s="61"/>
      <c r="AB120" s="61"/>
      <c r="AC120" s="61"/>
      <c r="AD120" s="61"/>
      <c r="AE120" s="61"/>
      <c r="AF120" s="61"/>
      <c r="AG120" s="61"/>
      <c r="AH120" s="61"/>
      <c r="AI120" s="61"/>
      <c r="AJ120" s="61"/>
      <c r="AK120" s="61"/>
      <c r="AL120" s="63"/>
      <c r="AM120" s="63"/>
      <c r="AN120" s="63"/>
      <c r="AO120" s="63"/>
    </row>
    <row r="121" spans="1:41" ht="12.75">
      <c r="A121" s="61"/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  <c r="AA121" s="61"/>
      <c r="AB121" s="61"/>
      <c r="AC121" s="61"/>
      <c r="AD121" s="61"/>
      <c r="AE121" s="61"/>
      <c r="AF121" s="61"/>
      <c r="AG121" s="61"/>
      <c r="AH121" s="61"/>
      <c r="AI121" s="61"/>
      <c r="AJ121" s="61"/>
      <c r="AK121" s="61"/>
      <c r="AL121" s="63"/>
      <c r="AM121" s="63"/>
      <c r="AN121" s="63"/>
      <c r="AO121" s="63"/>
    </row>
    <row r="122" spans="1:41" ht="12.75">
      <c r="A122" s="61"/>
      <c r="B122" s="61"/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61"/>
      <c r="Z122" s="61"/>
      <c r="AA122" s="61"/>
      <c r="AB122" s="61"/>
      <c r="AC122" s="61"/>
      <c r="AD122" s="61"/>
      <c r="AE122" s="61"/>
      <c r="AF122" s="61"/>
      <c r="AG122" s="61"/>
      <c r="AH122" s="61"/>
      <c r="AI122" s="61"/>
      <c r="AJ122" s="61"/>
      <c r="AK122" s="61"/>
      <c r="AL122" s="63"/>
      <c r="AM122" s="63"/>
      <c r="AN122" s="63"/>
      <c r="AO122" s="63"/>
    </row>
    <row r="123" spans="1:41" ht="12.75">
      <c r="A123" s="61"/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  <c r="AA123" s="61"/>
      <c r="AB123" s="61"/>
      <c r="AC123" s="61"/>
      <c r="AD123" s="61"/>
      <c r="AE123" s="61"/>
      <c r="AF123" s="61"/>
      <c r="AG123" s="61"/>
      <c r="AH123" s="61"/>
      <c r="AI123" s="61"/>
      <c r="AJ123" s="61"/>
      <c r="AK123" s="61"/>
      <c r="AL123" s="63"/>
      <c r="AM123" s="63"/>
      <c r="AN123" s="63"/>
      <c r="AO123" s="63"/>
    </row>
    <row r="124" spans="1:41" ht="12.75">
      <c r="A124" s="61"/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1"/>
      <c r="Z124" s="61"/>
      <c r="AA124" s="61"/>
      <c r="AB124" s="61"/>
      <c r="AC124" s="61"/>
      <c r="AD124" s="61"/>
      <c r="AE124" s="61"/>
      <c r="AF124" s="61"/>
      <c r="AG124" s="61"/>
      <c r="AH124" s="61"/>
      <c r="AI124" s="61"/>
      <c r="AJ124" s="61"/>
      <c r="AK124" s="61"/>
      <c r="AL124" s="63"/>
      <c r="AM124" s="63"/>
      <c r="AN124" s="63"/>
      <c r="AO124" s="63"/>
    </row>
    <row r="125" spans="1:41" ht="12.75">
      <c r="A125" s="61"/>
      <c r="B125" s="61"/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  <c r="AA125" s="61"/>
      <c r="AB125" s="61"/>
      <c r="AC125" s="61"/>
      <c r="AD125" s="61"/>
      <c r="AE125" s="61"/>
      <c r="AF125" s="61"/>
      <c r="AG125" s="61"/>
      <c r="AH125" s="61"/>
      <c r="AI125" s="61"/>
      <c r="AJ125" s="61"/>
      <c r="AK125" s="61"/>
      <c r="AL125" s="63"/>
      <c r="AM125" s="63"/>
      <c r="AN125" s="63"/>
      <c r="AO125" s="63"/>
    </row>
    <row r="126" spans="1:41" ht="12.75">
      <c r="A126" s="61"/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  <c r="AA126" s="61"/>
      <c r="AB126" s="61"/>
      <c r="AC126" s="61"/>
      <c r="AD126" s="61"/>
      <c r="AE126" s="61"/>
      <c r="AF126" s="61"/>
      <c r="AG126" s="61"/>
      <c r="AH126" s="61"/>
      <c r="AI126" s="61"/>
      <c r="AJ126" s="61"/>
      <c r="AK126" s="61"/>
      <c r="AL126" s="63"/>
      <c r="AM126" s="63"/>
      <c r="AN126" s="63"/>
      <c r="AO126" s="63"/>
    </row>
    <row r="127" spans="1:41" ht="12.75">
      <c r="A127" s="61"/>
      <c r="B127" s="61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  <c r="AA127" s="61"/>
      <c r="AB127" s="61"/>
      <c r="AC127" s="61"/>
      <c r="AD127" s="61"/>
      <c r="AE127" s="61"/>
      <c r="AF127" s="61"/>
      <c r="AG127" s="61"/>
      <c r="AH127" s="61"/>
      <c r="AI127" s="61"/>
      <c r="AJ127" s="61"/>
      <c r="AK127" s="61"/>
      <c r="AL127" s="63"/>
      <c r="AM127" s="63"/>
      <c r="AN127" s="63"/>
      <c r="AO127" s="63"/>
    </row>
    <row r="128" spans="1:41" ht="12.75">
      <c r="A128" s="61"/>
      <c r="B128" s="61"/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  <c r="AA128" s="61"/>
      <c r="AB128" s="61"/>
      <c r="AC128" s="61"/>
      <c r="AD128" s="61"/>
      <c r="AE128" s="61"/>
      <c r="AF128" s="61"/>
      <c r="AG128" s="61"/>
      <c r="AH128" s="61"/>
      <c r="AI128" s="61"/>
      <c r="AJ128" s="61"/>
      <c r="AK128" s="61"/>
      <c r="AL128" s="63"/>
      <c r="AM128" s="63"/>
      <c r="AN128" s="63"/>
      <c r="AO128" s="63"/>
    </row>
    <row r="129" spans="1:41" ht="12.75">
      <c r="A129" s="61"/>
      <c r="B129" s="61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61"/>
      <c r="AA129" s="61"/>
      <c r="AB129" s="61"/>
      <c r="AC129" s="61"/>
      <c r="AD129" s="61"/>
      <c r="AE129" s="61"/>
      <c r="AF129" s="61"/>
      <c r="AG129" s="61"/>
      <c r="AH129" s="61"/>
      <c r="AI129" s="61"/>
      <c r="AJ129" s="61"/>
      <c r="AK129" s="61"/>
      <c r="AL129" s="63"/>
      <c r="AM129" s="63"/>
      <c r="AN129" s="63"/>
      <c r="AO129" s="63"/>
    </row>
    <row r="130" spans="1:41" ht="12.75">
      <c r="A130" s="61"/>
      <c r="B130" s="61"/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  <c r="AA130" s="61"/>
      <c r="AB130" s="61"/>
      <c r="AC130" s="61"/>
      <c r="AD130" s="61"/>
      <c r="AE130" s="61"/>
      <c r="AF130" s="61"/>
      <c r="AG130" s="61"/>
      <c r="AH130" s="61"/>
      <c r="AI130" s="61"/>
      <c r="AJ130" s="61"/>
      <c r="AK130" s="61"/>
      <c r="AL130" s="63"/>
      <c r="AM130" s="63"/>
      <c r="AN130" s="63"/>
      <c r="AO130" s="63"/>
    </row>
    <row r="131" spans="1:41" ht="12.75">
      <c r="A131" s="61"/>
      <c r="B131" s="61"/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61"/>
      <c r="AA131" s="61"/>
      <c r="AB131" s="61"/>
      <c r="AC131" s="61"/>
      <c r="AD131" s="61"/>
      <c r="AE131" s="61"/>
      <c r="AF131" s="61"/>
      <c r="AG131" s="61"/>
      <c r="AH131" s="61"/>
      <c r="AI131" s="61"/>
      <c r="AJ131" s="61"/>
      <c r="AK131" s="61"/>
      <c r="AL131" s="63"/>
      <c r="AM131" s="63"/>
      <c r="AN131" s="63"/>
      <c r="AO131" s="63"/>
    </row>
    <row r="132" spans="1:41" ht="12.75">
      <c r="A132" s="61"/>
      <c r="B132" s="61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1"/>
      <c r="Y132" s="61"/>
      <c r="Z132" s="61"/>
      <c r="AA132" s="61"/>
      <c r="AB132" s="61"/>
      <c r="AC132" s="61"/>
      <c r="AD132" s="61"/>
      <c r="AE132" s="61"/>
      <c r="AF132" s="61"/>
      <c r="AG132" s="61"/>
      <c r="AH132" s="61"/>
      <c r="AI132" s="61"/>
      <c r="AJ132" s="61"/>
      <c r="AK132" s="61"/>
      <c r="AL132" s="63"/>
      <c r="AM132" s="63"/>
      <c r="AN132" s="63"/>
      <c r="AO132" s="63"/>
    </row>
    <row r="133" spans="1:41" ht="12.75">
      <c r="A133" s="61"/>
      <c r="B133" s="61"/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  <c r="AA133" s="61"/>
      <c r="AB133" s="61"/>
      <c r="AC133" s="61"/>
      <c r="AD133" s="61"/>
      <c r="AE133" s="61"/>
      <c r="AF133" s="61"/>
      <c r="AG133" s="61"/>
      <c r="AH133" s="61"/>
      <c r="AI133" s="61"/>
      <c r="AJ133" s="61"/>
      <c r="AK133" s="61"/>
      <c r="AL133" s="63"/>
      <c r="AM133" s="63"/>
      <c r="AN133" s="63"/>
      <c r="AO133" s="63"/>
    </row>
    <row r="134" spans="1:41" ht="12.75">
      <c r="A134" s="61"/>
      <c r="B134" s="61"/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  <c r="AA134" s="61"/>
      <c r="AB134" s="61"/>
      <c r="AC134" s="61"/>
      <c r="AD134" s="61"/>
      <c r="AE134" s="61"/>
      <c r="AF134" s="61"/>
      <c r="AG134" s="61"/>
      <c r="AH134" s="61"/>
      <c r="AI134" s="61"/>
      <c r="AJ134" s="61"/>
      <c r="AK134" s="61"/>
      <c r="AL134" s="63"/>
      <c r="AM134" s="63"/>
      <c r="AN134" s="63"/>
      <c r="AO134" s="63"/>
    </row>
    <row r="135" spans="1:41" ht="12.75">
      <c r="A135" s="61"/>
      <c r="B135" s="61"/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  <c r="Y135" s="61"/>
      <c r="Z135" s="61"/>
      <c r="AA135" s="61"/>
      <c r="AB135" s="61"/>
      <c r="AC135" s="61"/>
      <c r="AD135" s="61"/>
      <c r="AE135" s="61"/>
      <c r="AF135" s="61"/>
      <c r="AG135" s="61"/>
      <c r="AH135" s="61"/>
      <c r="AI135" s="61"/>
      <c r="AJ135" s="61"/>
      <c r="AK135" s="61"/>
      <c r="AL135" s="63"/>
      <c r="AM135" s="63"/>
      <c r="AN135" s="63"/>
      <c r="AO135" s="63"/>
    </row>
    <row r="136" spans="1:41" ht="12.75">
      <c r="A136" s="61"/>
      <c r="B136" s="61"/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/>
      <c r="AA136" s="61"/>
      <c r="AB136" s="61"/>
      <c r="AC136" s="61"/>
      <c r="AD136" s="61"/>
      <c r="AE136" s="61"/>
      <c r="AF136" s="61"/>
      <c r="AG136" s="61"/>
      <c r="AH136" s="61"/>
      <c r="AI136" s="61"/>
      <c r="AJ136" s="61"/>
      <c r="AK136" s="61"/>
      <c r="AL136" s="63"/>
      <c r="AM136" s="63"/>
      <c r="AN136" s="63"/>
      <c r="AO136" s="63"/>
    </row>
    <row r="137" spans="1:41" ht="12.75">
      <c r="A137" s="61"/>
      <c r="B137" s="61"/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  <c r="AA137" s="61"/>
      <c r="AB137" s="61"/>
      <c r="AC137" s="61"/>
      <c r="AD137" s="61"/>
      <c r="AE137" s="61"/>
      <c r="AF137" s="61"/>
      <c r="AG137" s="61"/>
      <c r="AH137" s="61"/>
      <c r="AI137" s="61"/>
      <c r="AJ137" s="61"/>
      <c r="AK137" s="61"/>
      <c r="AL137" s="63"/>
      <c r="AM137" s="63"/>
      <c r="AN137" s="63"/>
      <c r="AO137" s="63"/>
    </row>
    <row r="138" spans="1:41" ht="12.75">
      <c r="A138" s="61"/>
      <c r="B138" s="61"/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Y138" s="61"/>
      <c r="Z138" s="61"/>
      <c r="AA138" s="61"/>
      <c r="AB138" s="61"/>
      <c r="AC138" s="61"/>
      <c r="AD138" s="61"/>
      <c r="AE138" s="61"/>
      <c r="AF138" s="61"/>
      <c r="AG138" s="61"/>
      <c r="AH138" s="61"/>
      <c r="AI138" s="61"/>
      <c r="AJ138" s="61"/>
      <c r="AK138" s="61"/>
      <c r="AL138" s="63"/>
      <c r="AM138" s="63"/>
      <c r="AN138" s="63"/>
      <c r="AO138" s="63"/>
    </row>
    <row r="139" spans="1:41" ht="12.75">
      <c r="A139" s="61"/>
      <c r="B139" s="61"/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1"/>
      <c r="Z139" s="61"/>
      <c r="AA139" s="61"/>
      <c r="AB139" s="61"/>
      <c r="AC139" s="61"/>
      <c r="AD139" s="61"/>
      <c r="AE139" s="61"/>
      <c r="AF139" s="61"/>
      <c r="AG139" s="61"/>
      <c r="AH139" s="61"/>
      <c r="AI139" s="61"/>
      <c r="AJ139" s="61"/>
      <c r="AK139" s="61"/>
      <c r="AL139" s="63"/>
      <c r="AM139" s="63"/>
      <c r="AN139" s="63"/>
      <c r="AO139" s="63"/>
    </row>
    <row r="140" spans="1:41" ht="12.75">
      <c r="A140" s="61"/>
      <c r="B140" s="61"/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  <c r="Y140" s="61"/>
      <c r="Z140" s="61"/>
      <c r="AA140" s="61"/>
      <c r="AB140" s="61"/>
      <c r="AC140" s="61"/>
      <c r="AD140" s="61"/>
      <c r="AE140" s="61"/>
      <c r="AF140" s="61"/>
      <c r="AG140" s="61"/>
      <c r="AH140" s="61"/>
      <c r="AI140" s="61"/>
      <c r="AJ140" s="61"/>
      <c r="AK140" s="61"/>
      <c r="AL140" s="63"/>
      <c r="AM140" s="63"/>
      <c r="AN140" s="63"/>
      <c r="AO140" s="63"/>
    </row>
    <row r="141" spans="1:41" ht="12.75">
      <c r="A141" s="61"/>
      <c r="B141" s="61"/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1"/>
      <c r="Y141" s="61"/>
      <c r="Z141" s="61"/>
      <c r="AA141" s="61"/>
      <c r="AB141" s="61"/>
      <c r="AC141" s="61"/>
      <c r="AD141" s="61"/>
      <c r="AE141" s="61"/>
      <c r="AF141" s="61"/>
      <c r="AG141" s="61"/>
      <c r="AH141" s="61"/>
      <c r="AI141" s="61"/>
      <c r="AJ141" s="61"/>
      <c r="AK141" s="61"/>
      <c r="AL141" s="63"/>
      <c r="AM141" s="63"/>
      <c r="AN141" s="63"/>
      <c r="AO141" s="63"/>
    </row>
    <row r="142" spans="1:41" ht="12.75">
      <c r="A142" s="61"/>
      <c r="B142" s="61"/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Y142" s="61"/>
      <c r="Z142" s="61"/>
      <c r="AA142" s="61"/>
      <c r="AB142" s="61"/>
      <c r="AC142" s="61"/>
      <c r="AD142" s="61"/>
      <c r="AE142" s="61"/>
      <c r="AF142" s="61"/>
      <c r="AG142" s="61"/>
      <c r="AH142" s="61"/>
      <c r="AI142" s="61"/>
      <c r="AJ142" s="61"/>
      <c r="AK142" s="61"/>
      <c r="AL142" s="63"/>
      <c r="AM142" s="63"/>
      <c r="AN142" s="63"/>
      <c r="AO142" s="63"/>
    </row>
    <row r="143" spans="1:41" ht="12.75">
      <c r="A143" s="61"/>
      <c r="B143" s="61"/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1"/>
      <c r="Y143" s="61"/>
      <c r="Z143" s="61"/>
      <c r="AA143" s="61"/>
      <c r="AB143" s="61"/>
      <c r="AC143" s="61"/>
      <c r="AD143" s="61"/>
      <c r="AE143" s="61"/>
      <c r="AF143" s="61"/>
      <c r="AG143" s="61"/>
      <c r="AH143" s="61"/>
      <c r="AI143" s="61"/>
      <c r="AJ143" s="61"/>
      <c r="AK143" s="61"/>
      <c r="AL143" s="63"/>
      <c r="AM143" s="63"/>
      <c r="AN143" s="63"/>
      <c r="AO143" s="63"/>
    </row>
    <row r="144" spans="1:41" ht="12.75">
      <c r="A144" s="61"/>
      <c r="B144" s="61"/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  <c r="Y144" s="61"/>
      <c r="Z144" s="61"/>
      <c r="AA144" s="61"/>
      <c r="AB144" s="61"/>
      <c r="AC144" s="61"/>
      <c r="AD144" s="61"/>
      <c r="AE144" s="61"/>
      <c r="AF144" s="61"/>
      <c r="AG144" s="61"/>
      <c r="AH144" s="61"/>
      <c r="AI144" s="61"/>
      <c r="AJ144" s="61"/>
      <c r="AK144" s="61"/>
      <c r="AL144" s="63"/>
      <c r="AM144" s="63"/>
      <c r="AN144" s="63"/>
      <c r="AO144" s="63"/>
    </row>
  </sheetData>
  <sheetProtection selectLockedCells="1" selectUnlockedCells="1"/>
  <protectedRanges>
    <protectedRange sqref="AB40" name="範囲15"/>
    <protectedRange sqref="U35 AF35:AH35" name="範囲13"/>
    <protectedRange sqref="J35" name="範囲12"/>
    <protectedRange sqref="AE32:AH32 AF17:AH31 O17:O31" name="範囲11"/>
    <protectedRange sqref="C17:L30 N17:N30 P17:Z30" name="範囲10"/>
    <protectedRange sqref="Y8:AH12" name="範囲6"/>
    <protectedRange sqref="E8:N14" name="範囲5"/>
    <protectedRange sqref="AC6:AF6" name="範囲4"/>
    <protectedRange sqref="AA6 Y6" name="範囲3"/>
    <protectedRange sqref="V13:W13" name="範囲7_2"/>
    <protectedRange sqref="Y14:AH14" name="範囲6_2"/>
  </protectedRanges>
  <mergeCells count="110">
    <mergeCell ref="A3:AI3"/>
    <mergeCell ref="A4:AI4"/>
    <mergeCell ref="S6:W6"/>
    <mergeCell ref="X6:Y6"/>
    <mergeCell ref="Z6:AA6"/>
    <mergeCell ref="AC6:AD6"/>
    <mergeCell ref="AE6:AF6"/>
    <mergeCell ref="AG6:AH6"/>
    <mergeCell ref="B8:D8"/>
    <mergeCell ref="Q8:X8"/>
    <mergeCell ref="B9:D11"/>
    <mergeCell ref="E9:N11"/>
    <mergeCell ref="Q9:U12"/>
    <mergeCell ref="V9:AH12"/>
    <mergeCell ref="B12:D14"/>
    <mergeCell ref="E12:N14"/>
    <mergeCell ref="Q13:U14"/>
    <mergeCell ref="V13:AH14"/>
    <mergeCell ref="B16:B31"/>
    <mergeCell ref="D16:R16"/>
    <mergeCell ref="S16:V16"/>
    <mergeCell ref="W16:Z16"/>
    <mergeCell ref="AA16:AE16"/>
    <mergeCell ref="AF16:AH16"/>
    <mergeCell ref="D17:R17"/>
    <mergeCell ref="S17:V17"/>
    <mergeCell ref="W17:Z17"/>
    <mergeCell ref="AA17:AE17"/>
    <mergeCell ref="AF17:AH17"/>
    <mergeCell ref="D18:R18"/>
    <mergeCell ref="S18:V18"/>
    <mergeCell ref="W18:Z18"/>
    <mergeCell ref="AA18:AE18"/>
    <mergeCell ref="AF18:AH18"/>
    <mergeCell ref="D19:R19"/>
    <mergeCell ref="S19:V19"/>
    <mergeCell ref="W19:Z19"/>
    <mergeCell ref="AA19:AE19"/>
    <mergeCell ref="AF19:AH19"/>
    <mergeCell ref="D20:R20"/>
    <mergeCell ref="S20:V20"/>
    <mergeCell ref="W20:Z20"/>
    <mergeCell ref="AA20:AE20"/>
    <mergeCell ref="AF20:AH20"/>
    <mergeCell ref="D21:R21"/>
    <mergeCell ref="S21:V21"/>
    <mergeCell ref="W21:Z21"/>
    <mergeCell ref="AA21:AE21"/>
    <mergeCell ref="AF21:AH21"/>
    <mergeCell ref="D22:R22"/>
    <mergeCell ref="S22:V22"/>
    <mergeCell ref="W22:Z22"/>
    <mergeCell ref="AA22:AE22"/>
    <mergeCell ref="AF22:AH22"/>
    <mergeCell ref="D23:R23"/>
    <mergeCell ref="S23:V23"/>
    <mergeCell ref="W23:Z23"/>
    <mergeCell ref="AA23:AE23"/>
    <mergeCell ref="AF23:AH23"/>
    <mergeCell ref="D24:R24"/>
    <mergeCell ref="S24:V24"/>
    <mergeCell ref="W24:Z24"/>
    <mergeCell ref="AA24:AE24"/>
    <mergeCell ref="AF24:AH24"/>
    <mergeCell ref="D25:R25"/>
    <mergeCell ref="S25:V25"/>
    <mergeCell ref="W25:Z25"/>
    <mergeCell ref="AA25:AE25"/>
    <mergeCell ref="AF25:AH25"/>
    <mergeCell ref="D26:R26"/>
    <mergeCell ref="S26:V26"/>
    <mergeCell ref="W26:Z26"/>
    <mergeCell ref="AA26:AE26"/>
    <mergeCell ref="AF26:AH26"/>
    <mergeCell ref="D27:R27"/>
    <mergeCell ref="S27:V27"/>
    <mergeCell ref="W27:Z27"/>
    <mergeCell ref="AA27:AE27"/>
    <mergeCell ref="AF27:AH27"/>
    <mergeCell ref="D28:R28"/>
    <mergeCell ref="S28:V28"/>
    <mergeCell ref="W28:Z28"/>
    <mergeCell ref="AA28:AE28"/>
    <mergeCell ref="AF28:AH28"/>
    <mergeCell ref="D29:R29"/>
    <mergeCell ref="S29:V29"/>
    <mergeCell ref="W29:Z29"/>
    <mergeCell ref="AA29:AE29"/>
    <mergeCell ref="AF29:AH29"/>
    <mergeCell ref="D30:R30"/>
    <mergeCell ref="S30:V30"/>
    <mergeCell ref="W30:Z30"/>
    <mergeCell ref="AA30:AE30"/>
    <mergeCell ref="AF30:AH30"/>
    <mergeCell ref="C31:Z31"/>
    <mergeCell ref="AB31:AE31"/>
    <mergeCell ref="B34:B35"/>
    <mergeCell ref="D34:Y34"/>
    <mergeCell ref="Z34:AE34"/>
    <mergeCell ref="AF34:AH34"/>
    <mergeCell ref="D35:I35"/>
    <mergeCell ref="J35:L35"/>
    <mergeCell ref="R35:Y35"/>
    <mergeCell ref="AA35:AE35"/>
    <mergeCell ref="Z37:AE37"/>
    <mergeCell ref="AF37:AH37"/>
    <mergeCell ref="S40:X40"/>
    <mergeCell ref="Y40:AA40"/>
    <mergeCell ref="AB40:AE40"/>
    <mergeCell ref="AF40:AH40"/>
  </mergeCells>
  <conditionalFormatting sqref="C17:AF17">
    <cfRule type="expression" priority="3" dxfId="0" stopIfTrue="1">
      <formula>COUNTIF($C$17:$C$30,$C17)&gt;1</formula>
    </cfRule>
  </conditionalFormatting>
  <conditionalFormatting sqref="C18:AE30">
    <cfRule type="expression" priority="2" dxfId="0" stopIfTrue="1">
      <formula>COUNTIF($C$17:$C$30,$C18)&gt;1</formula>
    </cfRule>
  </conditionalFormatting>
  <conditionalFormatting sqref="AF18:AF30">
    <cfRule type="expression" priority="1" dxfId="0" stopIfTrue="1">
      <formula>COUNTIF($C$17:$C$30,$C18)&gt;1</formula>
    </cfRule>
  </conditionalFormatting>
  <dataValidations count="1">
    <dataValidation type="list" allowBlank="1" showInputMessage="1" showErrorMessage="1" sqref="J35">
      <formula1>"0,10,"</formula1>
    </dataValidation>
  </dataValidations>
  <printOptions horizontalCentered="1"/>
  <pageMargins left="0.5905511811023623" right="0.35433070866141736" top="0.7874015748031497" bottom="0.3937007874015748" header="0.5118110236220472" footer="0.5118110236220472"/>
  <pageSetup blackAndWhite="1" fitToHeight="0" fitToWidth="1" horizontalDpi="600" verticalDpi="600" orientation="portrait" paperSize="9" r:id="rId1"/>
  <headerFooter alignWithMargins="0">
    <oddHeader>&amp;R地域生活支援事業明細書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44"/>
  <sheetViews>
    <sheetView showGridLines="0" showZero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875" style="124" customWidth="1"/>
    <col min="2" max="2" width="3.125" style="124" customWidth="1"/>
    <col min="3" max="3" width="10.125" style="124" customWidth="1"/>
    <col min="4" max="4" width="5.375" style="124" customWidth="1"/>
    <col min="5" max="20" width="2.50390625" style="124" customWidth="1"/>
    <col min="21" max="21" width="1.12109375" style="124" customWidth="1"/>
    <col min="22" max="23" width="2.25390625" style="124" customWidth="1"/>
    <col min="24" max="24" width="2.375" style="124" customWidth="1"/>
    <col min="25" max="34" width="2.50390625" style="124" customWidth="1"/>
    <col min="35" max="37" width="1.875" style="124" customWidth="1"/>
    <col min="38" max="40" width="1.875" style="64" customWidth="1"/>
    <col min="41" max="41" width="2.50390625" style="64" customWidth="1"/>
    <col min="42" max="42" width="0" style="64" hidden="1" customWidth="1"/>
    <col min="43" max="16384" width="9.00390625" style="64" customWidth="1"/>
  </cols>
  <sheetData>
    <row r="1" spans="1:41" ht="15" customHeight="1">
      <c r="A1" s="340" t="s">
        <v>259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2" t="s">
        <v>47</v>
      </c>
      <c r="AJ1" s="61"/>
      <c r="AK1" s="61"/>
      <c r="AL1" s="63"/>
      <c r="AM1" s="63"/>
      <c r="AN1" s="63"/>
      <c r="AO1" s="63"/>
    </row>
    <row r="2" spans="1:41" ht="10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7"/>
      <c r="AJ2" s="68"/>
      <c r="AK2" s="61"/>
      <c r="AL2" s="63"/>
      <c r="AM2" s="63"/>
      <c r="AN2" s="63"/>
      <c r="AO2" s="63"/>
    </row>
    <row r="3" spans="1:41" ht="18" customHeight="1">
      <c r="A3" s="250" t="s">
        <v>36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  <c r="Z3" s="251"/>
      <c r="AA3" s="251"/>
      <c r="AB3" s="251"/>
      <c r="AC3" s="251"/>
      <c r="AD3" s="251"/>
      <c r="AE3" s="251"/>
      <c r="AF3" s="251"/>
      <c r="AG3" s="251"/>
      <c r="AH3" s="251"/>
      <c r="AI3" s="252"/>
      <c r="AJ3" s="69"/>
      <c r="AK3" s="70"/>
      <c r="AL3" s="71"/>
      <c r="AM3" s="71"/>
      <c r="AN3" s="71"/>
      <c r="AO3" s="71"/>
    </row>
    <row r="4" spans="1:41" ht="22.5" customHeight="1">
      <c r="A4" s="253" t="s">
        <v>48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54"/>
      <c r="W4" s="254"/>
      <c r="X4" s="254"/>
      <c r="Y4" s="254"/>
      <c r="Z4" s="254"/>
      <c r="AA4" s="254"/>
      <c r="AB4" s="254"/>
      <c r="AC4" s="254"/>
      <c r="AD4" s="254"/>
      <c r="AE4" s="254"/>
      <c r="AF4" s="254"/>
      <c r="AG4" s="254"/>
      <c r="AH4" s="254"/>
      <c r="AI4" s="255"/>
      <c r="AJ4" s="74"/>
      <c r="AK4" s="75"/>
      <c r="AL4" s="76"/>
      <c r="AM4" s="76"/>
      <c r="AN4" s="76"/>
      <c r="AO4" s="76"/>
    </row>
    <row r="5" spans="1:41" ht="12" customHeight="1">
      <c r="A5" s="77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9"/>
      <c r="AF5" s="79"/>
      <c r="AG5" s="78"/>
      <c r="AH5" s="78"/>
      <c r="AI5" s="80"/>
      <c r="AJ5" s="77"/>
      <c r="AK5" s="78"/>
      <c r="AL5" s="81"/>
      <c r="AM5" s="81"/>
      <c r="AN5" s="81"/>
      <c r="AO5" s="81"/>
    </row>
    <row r="6" spans="1:41" ht="18.75" customHeight="1">
      <c r="A6" s="77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263" t="s">
        <v>39</v>
      </c>
      <c r="T6" s="264"/>
      <c r="U6" s="264"/>
      <c r="V6" s="264"/>
      <c r="W6" s="265"/>
      <c r="X6" s="256">
        <f>'請求書'!F11</f>
        <v>0</v>
      </c>
      <c r="Y6" s="257"/>
      <c r="Z6" s="258">
        <f>'請求書'!I11</f>
        <v>0</v>
      </c>
      <c r="AA6" s="259"/>
      <c r="AB6" s="82" t="s">
        <v>11</v>
      </c>
      <c r="AC6" s="256">
        <f>'請求書'!O11</f>
        <v>0</v>
      </c>
      <c r="AD6" s="257"/>
      <c r="AE6" s="260">
        <f>'請求書'!R11</f>
        <v>0</v>
      </c>
      <c r="AF6" s="259"/>
      <c r="AG6" s="261" t="s">
        <v>12</v>
      </c>
      <c r="AH6" s="262"/>
      <c r="AI6" s="83"/>
      <c r="AJ6" s="84"/>
      <c r="AK6" s="85"/>
      <c r="AL6" s="85"/>
      <c r="AM6" s="85"/>
      <c r="AN6" s="86"/>
      <c r="AO6" s="81"/>
    </row>
    <row r="7" spans="1:41" ht="15.75" customHeight="1">
      <c r="A7" s="77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80"/>
      <c r="AJ7" s="77"/>
      <c r="AK7" s="78"/>
      <c r="AL7" s="81"/>
      <c r="AM7" s="81"/>
      <c r="AN7" s="81"/>
      <c r="AO7" s="81"/>
    </row>
    <row r="8" spans="1:41" ht="25.5" customHeight="1">
      <c r="A8" s="77"/>
      <c r="B8" s="266" t="s">
        <v>23</v>
      </c>
      <c r="C8" s="267"/>
      <c r="D8" s="268"/>
      <c r="E8" s="41"/>
      <c r="F8" s="42"/>
      <c r="G8" s="42"/>
      <c r="H8" s="42"/>
      <c r="I8" s="42"/>
      <c r="J8" s="42"/>
      <c r="K8" s="42"/>
      <c r="L8" s="42"/>
      <c r="M8" s="42"/>
      <c r="N8" s="43"/>
      <c r="O8" s="61"/>
      <c r="P8" s="61"/>
      <c r="Q8" s="263" t="s">
        <v>41</v>
      </c>
      <c r="R8" s="264"/>
      <c r="S8" s="264"/>
      <c r="T8" s="264"/>
      <c r="U8" s="264"/>
      <c r="V8" s="264"/>
      <c r="W8" s="264"/>
      <c r="X8" s="265"/>
      <c r="Y8" s="55" t="str">
        <f>IF('請求書'!V24=0,"0",'請求書'!V24)</f>
        <v>0</v>
      </c>
      <c r="Z8" s="56" t="str">
        <f>IF('請求書'!Y24=0,"0",'請求書'!Y24)</f>
        <v>0</v>
      </c>
      <c r="AA8" s="56" t="str">
        <f>IF('請求書'!AB24=0,"0",'請求書'!AB24)</f>
        <v>0</v>
      </c>
      <c r="AB8" s="56" t="str">
        <f>IF('請求書'!AE24=0,"0",'請求書'!AE24)</f>
        <v>0</v>
      </c>
      <c r="AC8" s="56" t="str">
        <f>IF('請求書'!AH24=0,"0",'請求書'!AH24)</f>
        <v>0</v>
      </c>
      <c r="AD8" s="56" t="str">
        <f>IF('請求書'!AK24=0,"0",'請求書'!AK24)</f>
        <v>0</v>
      </c>
      <c r="AE8" s="56" t="str">
        <f>IF('請求書'!AN24=0,"0",'請求書'!AN24)</f>
        <v>0</v>
      </c>
      <c r="AF8" s="56" t="str">
        <f>IF('請求書'!AQ24=0,"0",'請求書'!AQ24)</f>
        <v>0</v>
      </c>
      <c r="AG8" s="56" t="str">
        <f>IF('請求書'!AT24=0,"0",'請求書'!AT24)</f>
        <v>0</v>
      </c>
      <c r="AH8" s="57" t="str">
        <f>IF('請求書'!AW24=0,"0",'請求書'!AW24)</f>
        <v>0</v>
      </c>
      <c r="AI8" s="83"/>
      <c r="AJ8" s="84"/>
      <c r="AK8" s="85"/>
      <c r="AL8" s="85"/>
      <c r="AM8" s="85"/>
      <c r="AN8" s="85"/>
      <c r="AO8" s="81"/>
    </row>
    <row r="9" spans="1:41" ht="12" customHeight="1">
      <c r="A9" s="77"/>
      <c r="B9" s="269" t="s">
        <v>25</v>
      </c>
      <c r="C9" s="270"/>
      <c r="D9" s="271"/>
      <c r="E9" s="302"/>
      <c r="F9" s="303"/>
      <c r="G9" s="303"/>
      <c r="H9" s="303"/>
      <c r="I9" s="303"/>
      <c r="J9" s="303"/>
      <c r="K9" s="303"/>
      <c r="L9" s="303"/>
      <c r="M9" s="303"/>
      <c r="N9" s="304"/>
      <c r="O9" s="61"/>
      <c r="P9" s="61"/>
      <c r="Q9" s="269" t="s">
        <v>30</v>
      </c>
      <c r="R9" s="270"/>
      <c r="S9" s="270"/>
      <c r="T9" s="270"/>
      <c r="U9" s="271"/>
      <c r="V9" s="269">
        <f>'請求書'!AA28</f>
        <v>0</v>
      </c>
      <c r="W9" s="270"/>
      <c r="X9" s="270"/>
      <c r="Y9" s="270"/>
      <c r="Z9" s="270"/>
      <c r="AA9" s="270"/>
      <c r="AB9" s="270"/>
      <c r="AC9" s="270"/>
      <c r="AD9" s="270"/>
      <c r="AE9" s="270"/>
      <c r="AF9" s="270"/>
      <c r="AG9" s="270"/>
      <c r="AH9" s="271"/>
      <c r="AI9" s="87"/>
      <c r="AJ9" s="88"/>
      <c r="AK9" s="89"/>
      <c r="AL9" s="89"/>
      <c r="AM9" s="89"/>
      <c r="AN9" s="89"/>
      <c r="AO9" s="81"/>
    </row>
    <row r="10" spans="1:41" ht="12" customHeight="1">
      <c r="A10" s="77"/>
      <c r="B10" s="272"/>
      <c r="C10" s="273"/>
      <c r="D10" s="274"/>
      <c r="E10" s="305"/>
      <c r="F10" s="306"/>
      <c r="G10" s="306"/>
      <c r="H10" s="306"/>
      <c r="I10" s="306"/>
      <c r="J10" s="306"/>
      <c r="K10" s="306"/>
      <c r="L10" s="306"/>
      <c r="M10" s="306"/>
      <c r="N10" s="307"/>
      <c r="O10" s="61"/>
      <c r="P10" s="61"/>
      <c r="Q10" s="272"/>
      <c r="R10" s="273"/>
      <c r="S10" s="273"/>
      <c r="T10" s="273"/>
      <c r="U10" s="274"/>
      <c r="V10" s="272"/>
      <c r="W10" s="273"/>
      <c r="X10" s="273"/>
      <c r="Y10" s="273"/>
      <c r="Z10" s="273"/>
      <c r="AA10" s="273"/>
      <c r="AB10" s="273"/>
      <c r="AC10" s="273"/>
      <c r="AD10" s="273"/>
      <c r="AE10" s="273"/>
      <c r="AF10" s="273"/>
      <c r="AG10" s="273"/>
      <c r="AH10" s="274"/>
      <c r="AI10" s="87"/>
      <c r="AJ10" s="88"/>
      <c r="AK10" s="89"/>
      <c r="AL10" s="89"/>
      <c r="AM10" s="89"/>
      <c r="AN10" s="89"/>
      <c r="AO10" s="81"/>
    </row>
    <row r="11" spans="1:41" ht="12" customHeight="1">
      <c r="A11" s="77"/>
      <c r="B11" s="275"/>
      <c r="C11" s="276"/>
      <c r="D11" s="277"/>
      <c r="E11" s="308"/>
      <c r="F11" s="309"/>
      <c r="G11" s="309"/>
      <c r="H11" s="309"/>
      <c r="I11" s="309"/>
      <c r="J11" s="309"/>
      <c r="K11" s="309"/>
      <c r="L11" s="309"/>
      <c r="M11" s="309"/>
      <c r="N11" s="310"/>
      <c r="O11" s="61"/>
      <c r="P11" s="61"/>
      <c r="Q11" s="272"/>
      <c r="R11" s="273"/>
      <c r="S11" s="273"/>
      <c r="T11" s="273"/>
      <c r="U11" s="274"/>
      <c r="V11" s="272"/>
      <c r="W11" s="273"/>
      <c r="X11" s="273"/>
      <c r="Y11" s="273"/>
      <c r="Z11" s="273"/>
      <c r="AA11" s="273"/>
      <c r="AB11" s="273"/>
      <c r="AC11" s="273"/>
      <c r="AD11" s="273"/>
      <c r="AE11" s="273"/>
      <c r="AF11" s="273"/>
      <c r="AG11" s="273"/>
      <c r="AH11" s="274"/>
      <c r="AI11" s="87"/>
      <c r="AJ11" s="88"/>
      <c r="AK11" s="89"/>
      <c r="AL11" s="89"/>
      <c r="AM11" s="89"/>
      <c r="AN11" s="89"/>
      <c r="AO11" s="81"/>
    </row>
    <row r="12" spans="1:41" ht="12" customHeight="1">
      <c r="A12" s="77"/>
      <c r="B12" s="269" t="s">
        <v>24</v>
      </c>
      <c r="C12" s="270"/>
      <c r="D12" s="271"/>
      <c r="E12" s="302"/>
      <c r="F12" s="303"/>
      <c r="G12" s="303"/>
      <c r="H12" s="303"/>
      <c r="I12" s="303"/>
      <c r="J12" s="303"/>
      <c r="K12" s="303"/>
      <c r="L12" s="303"/>
      <c r="M12" s="303"/>
      <c r="N12" s="304"/>
      <c r="O12" s="61"/>
      <c r="P12" s="61"/>
      <c r="Q12" s="275"/>
      <c r="R12" s="276"/>
      <c r="S12" s="276"/>
      <c r="T12" s="276"/>
      <c r="U12" s="277"/>
      <c r="V12" s="275"/>
      <c r="W12" s="276"/>
      <c r="X12" s="276"/>
      <c r="Y12" s="276"/>
      <c r="Z12" s="276"/>
      <c r="AA12" s="276"/>
      <c r="AB12" s="276"/>
      <c r="AC12" s="276"/>
      <c r="AD12" s="276"/>
      <c r="AE12" s="276"/>
      <c r="AF12" s="276"/>
      <c r="AG12" s="276"/>
      <c r="AH12" s="277"/>
      <c r="AI12" s="87"/>
      <c r="AJ12" s="88"/>
      <c r="AK12" s="89"/>
      <c r="AL12" s="89"/>
      <c r="AM12" s="89"/>
      <c r="AN12" s="89"/>
      <c r="AO12" s="81"/>
    </row>
    <row r="13" spans="1:41" ht="12" customHeight="1">
      <c r="A13" s="77"/>
      <c r="B13" s="272"/>
      <c r="C13" s="273"/>
      <c r="D13" s="274"/>
      <c r="E13" s="305"/>
      <c r="F13" s="306"/>
      <c r="G13" s="306"/>
      <c r="H13" s="306"/>
      <c r="I13" s="306"/>
      <c r="J13" s="306"/>
      <c r="K13" s="306"/>
      <c r="L13" s="306"/>
      <c r="M13" s="306"/>
      <c r="N13" s="307"/>
      <c r="O13" s="61"/>
      <c r="P13" s="61"/>
      <c r="Q13" s="278" t="s">
        <v>5</v>
      </c>
      <c r="R13" s="279"/>
      <c r="S13" s="279"/>
      <c r="T13" s="279"/>
      <c r="U13" s="280"/>
      <c r="V13" s="296">
        <f>'明細書１'!V13</f>
      </c>
      <c r="W13" s="297"/>
      <c r="X13" s="297"/>
      <c r="Y13" s="297"/>
      <c r="Z13" s="297"/>
      <c r="AA13" s="297"/>
      <c r="AB13" s="297"/>
      <c r="AC13" s="297"/>
      <c r="AD13" s="297"/>
      <c r="AE13" s="297"/>
      <c r="AF13" s="297"/>
      <c r="AG13" s="297"/>
      <c r="AH13" s="298"/>
      <c r="AI13" s="87"/>
      <c r="AJ13" s="88"/>
      <c r="AK13" s="89"/>
      <c r="AL13" s="89"/>
      <c r="AM13" s="89"/>
      <c r="AN13" s="89"/>
      <c r="AO13" s="81"/>
    </row>
    <row r="14" spans="1:41" ht="12" customHeight="1">
      <c r="A14" s="77"/>
      <c r="B14" s="275"/>
      <c r="C14" s="276"/>
      <c r="D14" s="277"/>
      <c r="E14" s="308"/>
      <c r="F14" s="309"/>
      <c r="G14" s="309"/>
      <c r="H14" s="309"/>
      <c r="I14" s="309"/>
      <c r="J14" s="309"/>
      <c r="K14" s="309"/>
      <c r="L14" s="309"/>
      <c r="M14" s="309"/>
      <c r="N14" s="310"/>
      <c r="O14" s="61"/>
      <c r="P14" s="61"/>
      <c r="Q14" s="281"/>
      <c r="R14" s="282"/>
      <c r="S14" s="282"/>
      <c r="T14" s="282"/>
      <c r="U14" s="283"/>
      <c r="V14" s="299"/>
      <c r="W14" s="300"/>
      <c r="X14" s="300"/>
      <c r="Y14" s="300"/>
      <c r="Z14" s="300"/>
      <c r="AA14" s="300"/>
      <c r="AB14" s="300"/>
      <c r="AC14" s="300"/>
      <c r="AD14" s="300"/>
      <c r="AE14" s="300"/>
      <c r="AF14" s="300"/>
      <c r="AG14" s="300"/>
      <c r="AH14" s="301"/>
      <c r="AI14" s="87"/>
      <c r="AJ14" s="88"/>
      <c r="AK14" s="89"/>
      <c r="AL14" s="89"/>
      <c r="AM14" s="89"/>
      <c r="AN14" s="89"/>
      <c r="AO14" s="81"/>
    </row>
    <row r="15" spans="1:41" ht="15.75" customHeight="1">
      <c r="A15" s="77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61"/>
      <c r="P15" s="61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90"/>
      <c r="AI15" s="73"/>
      <c r="AJ15" s="91"/>
      <c r="AK15" s="92"/>
      <c r="AL15" s="92"/>
      <c r="AM15" s="92"/>
      <c r="AN15" s="92"/>
      <c r="AO15" s="81"/>
    </row>
    <row r="16" spans="1:41" ht="19.5" customHeight="1">
      <c r="A16" s="77"/>
      <c r="B16" s="287" t="s">
        <v>31</v>
      </c>
      <c r="C16" s="93" t="s">
        <v>52</v>
      </c>
      <c r="D16" s="319" t="s">
        <v>53</v>
      </c>
      <c r="E16" s="264"/>
      <c r="F16" s="264"/>
      <c r="G16" s="264"/>
      <c r="H16" s="264"/>
      <c r="I16" s="264"/>
      <c r="J16" s="264"/>
      <c r="K16" s="264"/>
      <c r="L16" s="264"/>
      <c r="M16" s="264"/>
      <c r="N16" s="264"/>
      <c r="O16" s="264"/>
      <c r="P16" s="264"/>
      <c r="Q16" s="264"/>
      <c r="R16" s="265"/>
      <c r="S16" s="263" t="s">
        <v>22</v>
      </c>
      <c r="T16" s="264"/>
      <c r="U16" s="264"/>
      <c r="V16" s="265"/>
      <c r="W16" s="263" t="s">
        <v>38</v>
      </c>
      <c r="X16" s="264"/>
      <c r="Y16" s="264"/>
      <c r="Z16" s="265"/>
      <c r="AA16" s="263" t="s">
        <v>46</v>
      </c>
      <c r="AB16" s="264"/>
      <c r="AC16" s="264"/>
      <c r="AD16" s="264"/>
      <c r="AE16" s="265"/>
      <c r="AF16" s="263" t="s">
        <v>51</v>
      </c>
      <c r="AG16" s="264"/>
      <c r="AH16" s="265"/>
      <c r="AI16" s="94"/>
      <c r="AJ16" s="95"/>
      <c r="AK16" s="96"/>
      <c r="AL16" s="97"/>
      <c r="AM16" s="97"/>
      <c r="AN16" s="97"/>
      <c r="AO16" s="81"/>
    </row>
    <row r="17" spans="1:41" ht="24" customHeight="1">
      <c r="A17" s="77"/>
      <c r="B17" s="288"/>
      <c r="C17" s="49"/>
      <c r="D17" s="290">
        <f>IF(C17="","",VLOOKUP(C17,サービスコード!B:D,2,FALSE))</f>
      </c>
      <c r="E17" s="291"/>
      <c r="F17" s="291"/>
      <c r="G17" s="291"/>
      <c r="H17" s="291"/>
      <c r="I17" s="291"/>
      <c r="J17" s="291"/>
      <c r="K17" s="291"/>
      <c r="L17" s="291"/>
      <c r="M17" s="291"/>
      <c r="N17" s="291"/>
      <c r="O17" s="291"/>
      <c r="P17" s="291"/>
      <c r="Q17" s="291"/>
      <c r="R17" s="292"/>
      <c r="S17" s="293">
        <f>IF(C17="","",VLOOKUP(C17,サービスコード!B:D,3,FALSE))</f>
      </c>
      <c r="T17" s="294"/>
      <c r="U17" s="294"/>
      <c r="V17" s="295"/>
      <c r="W17" s="284"/>
      <c r="X17" s="285"/>
      <c r="Y17" s="285"/>
      <c r="Z17" s="286"/>
      <c r="AA17" s="311">
        <f>IF(C17="","",S17*W17)</f>
      </c>
      <c r="AB17" s="312"/>
      <c r="AC17" s="312"/>
      <c r="AD17" s="312"/>
      <c r="AE17" s="313"/>
      <c r="AF17" s="244"/>
      <c r="AG17" s="245"/>
      <c r="AH17" s="246"/>
      <c r="AI17" s="125">
        <f aca="true" t="shared" si="0" ref="AI17:AI30">IF(COUNTIF(C$17:C$30,C17)&gt;1,"★同じサービスコードは一行にまとめてください。","")</f>
      </c>
      <c r="AJ17" s="88"/>
      <c r="AK17" s="89"/>
      <c r="AL17" s="89"/>
      <c r="AM17" s="89"/>
      <c r="AN17" s="89"/>
      <c r="AO17" s="81"/>
    </row>
    <row r="18" spans="1:41" ht="24" customHeight="1">
      <c r="A18" s="77"/>
      <c r="B18" s="288"/>
      <c r="C18" s="49"/>
      <c r="D18" s="290">
        <f>IF(C18="","",VLOOKUP(C18,サービスコード!B:D,2,FALSE))</f>
      </c>
      <c r="E18" s="291"/>
      <c r="F18" s="291"/>
      <c r="G18" s="291"/>
      <c r="H18" s="291"/>
      <c r="I18" s="291"/>
      <c r="J18" s="291"/>
      <c r="K18" s="291"/>
      <c r="L18" s="291"/>
      <c r="M18" s="291"/>
      <c r="N18" s="291"/>
      <c r="O18" s="291"/>
      <c r="P18" s="291"/>
      <c r="Q18" s="291"/>
      <c r="R18" s="292"/>
      <c r="S18" s="293">
        <f>IF(C18="","",VLOOKUP(C18,サービスコード!B:D,3,FALSE))</f>
      </c>
      <c r="T18" s="294"/>
      <c r="U18" s="294"/>
      <c r="V18" s="295"/>
      <c r="W18" s="284"/>
      <c r="X18" s="285"/>
      <c r="Y18" s="285"/>
      <c r="Z18" s="286"/>
      <c r="AA18" s="311">
        <f aca="true" t="shared" si="1" ref="AA18:AA30">IF(C18="","",S18*W18)</f>
      </c>
      <c r="AB18" s="312"/>
      <c r="AC18" s="312"/>
      <c r="AD18" s="312"/>
      <c r="AE18" s="313"/>
      <c r="AF18" s="244"/>
      <c r="AG18" s="245"/>
      <c r="AH18" s="246"/>
      <c r="AI18" s="125">
        <f t="shared" si="0"/>
      </c>
      <c r="AJ18" s="99"/>
      <c r="AK18" s="100"/>
      <c r="AL18" s="100"/>
      <c r="AM18" s="100"/>
      <c r="AN18" s="100"/>
      <c r="AO18" s="81"/>
    </row>
    <row r="19" spans="1:41" ht="24" customHeight="1">
      <c r="A19" s="77"/>
      <c r="B19" s="288"/>
      <c r="C19" s="49"/>
      <c r="D19" s="290">
        <f>IF(C19="","",VLOOKUP(C19,サービスコード!B:D,2,FALSE))</f>
      </c>
      <c r="E19" s="291"/>
      <c r="F19" s="291"/>
      <c r="G19" s="291"/>
      <c r="H19" s="291"/>
      <c r="I19" s="291"/>
      <c r="J19" s="291"/>
      <c r="K19" s="291"/>
      <c r="L19" s="291"/>
      <c r="M19" s="291"/>
      <c r="N19" s="291"/>
      <c r="O19" s="291"/>
      <c r="P19" s="291"/>
      <c r="Q19" s="291"/>
      <c r="R19" s="292"/>
      <c r="S19" s="293">
        <f>IF(C19="","",VLOOKUP(C19,サービスコード!B:D,3,FALSE))</f>
      </c>
      <c r="T19" s="294"/>
      <c r="U19" s="294"/>
      <c r="V19" s="295"/>
      <c r="W19" s="284"/>
      <c r="X19" s="285"/>
      <c r="Y19" s="285"/>
      <c r="Z19" s="286"/>
      <c r="AA19" s="311">
        <f t="shared" si="1"/>
      </c>
      <c r="AB19" s="312"/>
      <c r="AC19" s="312"/>
      <c r="AD19" s="312"/>
      <c r="AE19" s="313"/>
      <c r="AF19" s="244"/>
      <c r="AG19" s="245"/>
      <c r="AH19" s="246"/>
      <c r="AI19" s="125">
        <f t="shared" si="0"/>
      </c>
      <c r="AJ19" s="99"/>
      <c r="AK19" s="100"/>
      <c r="AL19" s="100"/>
      <c r="AM19" s="100"/>
      <c r="AN19" s="100"/>
      <c r="AO19" s="81"/>
    </row>
    <row r="20" spans="1:41" ht="24" customHeight="1">
      <c r="A20" s="77"/>
      <c r="B20" s="288"/>
      <c r="C20" s="49"/>
      <c r="D20" s="290">
        <f>IF(C20="","",VLOOKUP(C20,サービスコード!B:D,2,FALSE))</f>
      </c>
      <c r="E20" s="291"/>
      <c r="F20" s="291"/>
      <c r="G20" s="291"/>
      <c r="H20" s="291"/>
      <c r="I20" s="291"/>
      <c r="J20" s="291"/>
      <c r="K20" s="291"/>
      <c r="L20" s="291"/>
      <c r="M20" s="291"/>
      <c r="N20" s="291"/>
      <c r="O20" s="291"/>
      <c r="P20" s="291"/>
      <c r="Q20" s="291"/>
      <c r="R20" s="292"/>
      <c r="S20" s="293">
        <f>IF(C20="","",VLOOKUP(C20,サービスコード!B:D,3,FALSE))</f>
      </c>
      <c r="T20" s="294"/>
      <c r="U20" s="294"/>
      <c r="V20" s="295"/>
      <c r="W20" s="284"/>
      <c r="X20" s="285"/>
      <c r="Y20" s="285"/>
      <c r="Z20" s="286"/>
      <c r="AA20" s="311">
        <f t="shared" si="1"/>
      </c>
      <c r="AB20" s="312"/>
      <c r="AC20" s="312"/>
      <c r="AD20" s="312"/>
      <c r="AE20" s="313"/>
      <c r="AF20" s="244"/>
      <c r="AG20" s="245"/>
      <c r="AH20" s="246"/>
      <c r="AI20" s="125">
        <f t="shared" si="0"/>
      </c>
      <c r="AJ20" s="99"/>
      <c r="AK20" s="100"/>
      <c r="AL20" s="100"/>
      <c r="AM20" s="100"/>
      <c r="AN20" s="100"/>
      <c r="AO20" s="81"/>
    </row>
    <row r="21" spans="1:41" ht="24" customHeight="1">
      <c r="A21" s="77"/>
      <c r="B21" s="288"/>
      <c r="C21" s="49"/>
      <c r="D21" s="290">
        <f>IF(C21="","",VLOOKUP(C21,サービスコード!B:D,2,FALSE))</f>
      </c>
      <c r="E21" s="291"/>
      <c r="F21" s="291"/>
      <c r="G21" s="291"/>
      <c r="H21" s="291"/>
      <c r="I21" s="291"/>
      <c r="J21" s="291"/>
      <c r="K21" s="291"/>
      <c r="L21" s="291"/>
      <c r="M21" s="291"/>
      <c r="N21" s="291"/>
      <c r="O21" s="291"/>
      <c r="P21" s="291"/>
      <c r="Q21" s="291"/>
      <c r="R21" s="292"/>
      <c r="S21" s="293">
        <f>IF(C21="","",VLOOKUP(C21,サービスコード!B:D,3,FALSE))</f>
      </c>
      <c r="T21" s="294"/>
      <c r="U21" s="294"/>
      <c r="V21" s="295"/>
      <c r="W21" s="284"/>
      <c r="X21" s="285"/>
      <c r="Y21" s="285"/>
      <c r="Z21" s="286"/>
      <c r="AA21" s="311">
        <f t="shared" si="1"/>
      </c>
      <c r="AB21" s="312"/>
      <c r="AC21" s="312"/>
      <c r="AD21" s="312"/>
      <c r="AE21" s="313"/>
      <c r="AF21" s="244"/>
      <c r="AG21" s="245"/>
      <c r="AH21" s="246"/>
      <c r="AI21" s="125">
        <f t="shared" si="0"/>
      </c>
      <c r="AJ21" s="99"/>
      <c r="AK21" s="100"/>
      <c r="AL21" s="100"/>
      <c r="AM21" s="100"/>
      <c r="AN21" s="100"/>
      <c r="AO21" s="81"/>
    </row>
    <row r="22" spans="1:41" ht="24" customHeight="1">
      <c r="A22" s="77"/>
      <c r="B22" s="288"/>
      <c r="C22" s="49"/>
      <c r="D22" s="290">
        <f>IF(C22="","",VLOOKUP(C22,サービスコード!B:D,2,FALSE))</f>
      </c>
      <c r="E22" s="291"/>
      <c r="F22" s="291"/>
      <c r="G22" s="291"/>
      <c r="H22" s="291"/>
      <c r="I22" s="291"/>
      <c r="J22" s="291"/>
      <c r="K22" s="291"/>
      <c r="L22" s="291"/>
      <c r="M22" s="291"/>
      <c r="N22" s="291"/>
      <c r="O22" s="291"/>
      <c r="P22" s="291"/>
      <c r="Q22" s="291"/>
      <c r="R22" s="292"/>
      <c r="S22" s="293">
        <f>IF(C22="","",VLOOKUP(C22,サービスコード!B:D,3,FALSE))</f>
      </c>
      <c r="T22" s="294"/>
      <c r="U22" s="294"/>
      <c r="V22" s="295"/>
      <c r="W22" s="284"/>
      <c r="X22" s="285"/>
      <c r="Y22" s="285"/>
      <c r="Z22" s="286"/>
      <c r="AA22" s="311">
        <f t="shared" si="1"/>
      </c>
      <c r="AB22" s="312"/>
      <c r="AC22" s="312"/>
      <c r="AD22" s="312"/>
      <c r="AE22" s="313"/>
      <c r="AF22" s="244"/>
      <c r="AG22" s="245"/>
      <c r="AH22" s="246"/>
      <c r="AI22" s="125">
        <f t="shared" si="0"/>
      </c>
      <c r="AJ22" s="99"/>
      <c r="AK22" s="100"/>
      <c r="AL22" s="100"/>
      <c r="AM22" s="100"/>
      <c r="AN22" s="100"/>
      <c r="AO22" s="81"/>
    </row>
    <row r="23" spans="1:41" ht="24" customHeight="1">
      <c r="A23" s="77"/>
      <c r="B23" s="288"/>
      <c r="C23" s="49"/>
      <c r="D23" s="290">
        <f>IF(C23="","",VLOOKUP(C23,サービスコード!B:D,2,FALSE))</f>
      </c>
      <c r="E23" s="291"/>
      <c r="F23" s="291"/>
      <c r="G23" s="291"/>
      <c r="H23" s="291"/>
      <c r="I23" s="291"/>
      <c r="J23" s="291"/>
      <c r="K23" s="291"/>
      <c r="L23" s="291"/>
      <c r="M23" s="291"/>
      <c r="N23" s="291"/>
      <c r="O23" s="291"/>
      <c r="P23" s="291"/>
      <c r="Q23" s="291"/>
      <c r="R23" s="292"/>
      <c r="S23" s="293">
        <f>IF(C23="","",VLOOKUP(C23,サービスコード!B:D,3,FALSE))</f>
      </c>
      <c r="T23" s="294"/>
      <c r="U23" s="294"/>
      <c r="V23" s="295"/>
      <c r="W23" s="284"/>
      <c r="X23" s="285"/>
      <c r="Y23" s="285"/>
      <c r="Z23" s="286"/>
      <c r="AA23" s="311">
        <f t="shared" si="1"/>
      </c>
      <c r="AB23" s="312"/>
      <c r="AC23" s="312"/>
      <c r="AD23" s="312"/>
      <c r="AE23" s="313"/>
      <c r="AF23" s="244"/>
      <c r="AG23" s="245"/>
      <c r="AH23" s="246"/>
      <c r="AI23" s="125">
        <f t="shared" si="0"/>
      </c>
      <c r="AJ23" s="99"/>
      <c r="AK23" s="100"/>
      <c r="AL23" s="100"/>
      <c r="AM23" s="100"/>
      <c r="AN23" s="100"/>
      <c r="AO23" s="81"/>
    </row>
    <row r="24" spans="1:41" ht="24" customHeight="1">
      <c r="A24" s="77"/>
      <c r="B24" s="288"/>
      <c r="C24" s="49"/>
      <c r="D24" s="290">
        <f>IF(C24="","",VLOOKUP(C24,サービスコード!B:D,2,FALSE))</f>
      </c>
      <c r="E24" s="291"/>
      <c r="F24" s="291"/>
      <c r="G24" s="291"/>
      <c r="H24" s="291"/>
      <c r="I24" s="291"/>
      <c r="J24" s="291"/>
      <c r="K24" s="291"/>
      <c r="L24" s="291"/>
      <c r="M24" s="291"/>
      <c r="N24" s="291"/>
      <c r="O24" s="291"/>
      <c r="P24" s="291"/>
      <c r="Q24" s="291"/>
      <c r="R24" s="292"/>
      <c r="S24" s="293">
        <f>IF(C24="","",VLOOKUP(C24,サービスコード!B:D,3,FALSE))</f>
      </c>
      <c r="T24" s="294"/>
      <c r="U24" s="294"/>
      <c r="V24" s="295"/>
      <c r="W24" s="284"/>
      <c r="X24" s="285"/>
      <c r="Y24" s="285"/>
      <c r="Z24" s="286"/>
      <c r="AA24" s="311">
        <f t="shared" si="1"/>
      </c>
      <c r="AB24" s="312"/>
      <c r="AC24" s="312"/>
      <c r="AD24" s="312"/>
      <c r="AE24" s="313"/>
      <c r="AF24" s="244"/>
      <c r="AG24" s="245"/>
      <c r="AH24" s="246"/>
      <c r="AI24" s="125">
        <f t="shared" si="0"/>
      </c>
      <c r="AJ24" s="99"/>
      <c r="AK24" s="100"/>
      <c r="AL24" s="100"/>
      <c r="AM24" s="100"/>
      <c r="AN24" s="100"/>
      <c r="AO24" s="81"/>
    </row>
    <row r="25" spans="1:41" ht="24" customHeight="1">
      <c r="A25" s="77"/>
      <c r="B25" s="288"/>
      <c r="C25" s="49"/>
      <c r="D25" s="290">
        <f>IF(C25="","",VLOOKUP(C25,サービスコード!B:D,2,FALSE))</f>
      </c>
      <c r="E25" s="291"/>
      <c r="F25" s="291"/>
      <c r="G25" s="291"/>
      <c r="H25" s="291"/>
      <c r="I25" s="291"/>
      <c r="J25" s="291"/>
      <c r="K25" s="291"/>
      <c r="L25" s="291"/>
      <c r="M25" s="291"/>
      <c r="N25" s="291"/>
      <c r="O25" s="291"/>
      <c r="P25" s="291"/>
      <c r="Q25" s="291"/>
      <c r="R25" s="292"/>
      <c r="S25" s="293">
        <f>IF(C25="","",VLOOKUP(C25,サービスコード!B:D,3,FALSE))</f>
      </c>
      <c r="T25" s="294"/>
      <c r="U25" s="294"/>
      <c r="V25" s="295"/>
      <c r="W25" s="284"/>
      <c r="X25" s="285"/>
      <c r="Y25" s="285"/>
      <c r="Z25" s="286"/>
      <c r="AA25" s="311">
        <f t="shared" si="1"/>
      </c>
      <c r="AB25" s="312"/>
      <c r="AC25" s="312"/>
      <c r="AD25" s="312"/>
      <c r="AE25" s="313"/>
      <c r="AF25" s="244"/>
      <c r="AG25" s="245"/>
      <c r="AH25" s="246"/>
      <c r="AI25" s="125">
        <f t="shared" si="0"/>
      </c>
      <c r="AJ25" s="99"/>
      <c r="AK25" s="100"/>
      <c r="AL25" s="100"/>
      <c r="AM25" s="100"/>
      <c r="AN25" s="100"/>
      <c r="AO25" s="81"/>
    </row>
    <row r="26" spans="1:41" ht="24" customHeight="1">
      <c r="A26" s="77"/>
      <c r="B26" s="288"/>
      <c r="C26" s="49"/>
      <c r="D26" s="290">
        <f>IF(C26="","",VLOOKUP(C26,サービスコード!B:D,2,FALSE))</f>
      </c>
      <c r="E26" s="291"/>
      <c r="F26" s="291"/>
      <c r="G26" s="291"/>
      <c r="H26" s="291"/>
      <c r="I26" s="291"/>
      <c r="J26" s="291"/>
      <c r="K26" s="291"/>
      <c r="L26" s="291"/>
      <c r="M26" s="291"/>
      <c r="N26" s="291"/>
      <c r="O26" s="291"/>
      <c r="P26" s="291"/>
      <c r="Q26" s="291"/>
      <c r="R26" s="292"/>
      <c r="S26" s="293">
        <f>IF(C26="","",VLOOKUP(C26,サービスコード!B:D,3,FALSE))</f>
      </c>
      <c r="T26" s="294"/>
      <c r="U26" s="294"/>
      <c r="V26" s="295"/>
      <c r="W26" s="284"/>
      <c r="X26" s="285"/>
      <c r="Y26" s="285"/>
      <c r="Z26" s="286"/>
      <c r="AA26" s="311">
        <f t="shared" si="1"/>
      </c>
      <c r="AB26" s="312"/>
      <c r="AC26" s="312"/>
      <c r="AD26" s="312"/>
      <c r="AE26" s="313"/>
      <c r="AF26" s="244"/>
      <c r="AG26" s="245"/>
      <c r="AH26" s="246"/>
      <c r="AI26" s="125">
        <f t="shared" si="0"/>
      </c>
      <c r="AJ26" s="99"/>
      <c r="AK26" s="100"/>
      <c r="AL26" s="100"/>
      <c r="AM26" s="100"/>
      <c r="AN26" s="100"/>
      <c r="AO26" s="81"/>
    </row>
    <row r="27" spans="1:41" ht="24" customHeight="1">
      <c r="A27" s="77"/>
      <c r="B27" s="288"/>
      <c r="C27" s="49"/>
      <c r="D27" s="290">
        <f>IF(C27="","",VLOOKUP(C27,サービスコード!B:D,2,FALSE))</f>
      </c>
      <c r="E27" s="291"/>
      <c r="F27" s="291"/>
      <c r="G27" s="291"/>
      <c r="H27" s="291"/>
      <c r="I27" s="291"/>
      <c r="J27" s="291"/>
      <c r="K27" s="291"/>
      <c r="L27" s="291"/>
      <c r="M27" s="291"/>
      <c r="N27" s="291"/>
      <c r="O27" s="291"/>
      <c r="P27" s="291"/>
      <c r="Q27" s="291"/>
      <c r="R27" s="292"/>
      <c r="S27" s="293">
        <f>IF(C27="","",VLOOKUP(C27,サービスコード!B:D,3,FALSE))</f>
      </c>
      <c r="T27" s="294"/>
      <c r="U27" s="294"/>
      <c r="V27" s="295"/>
      <c r="W27" s="284"/>
      <c r="X27" s="285"/>
      <c r="Y27" s="285"/>
      <c r="Z27" s="286"/>
      <c r="AA27" s="311">
        <f t="shared" si="1"/>
      </c>
      <c r="AB27" s="312"/>
      <c r="AC27" s="312"/>
      <c r="AD27" s="312"/>
      <c r="AE27" s="313"/>
      <c r="AF27" s="244"/>
      <c r="AG27" s="245"/>
      <c r="AH27" s="246"/>
      <c r="AI27" s="125">
        <f t="shared" si="0"/>
      </c>
      <c r="AJ27" s="99"/>
      <c r="AK27" s="100"/>
      <c r="AL27" s="100"/>
      <c r="AM27" s="100"/>
      <c r="AN27" s="100"/>
      <c r="AO27" s="81"/>
    </row>
    <row r="28" spans="1:41" ht="24" customHeight="1">
      <c r="A28" s="77"/>
      <c r="B28" s="288"/>
      <c r="C28" s="49"/>
      <c r="D28" s="290">
        <f>IF(C28="","",VLOOKUP(C28,サービスコード!B:D,2,FALSE))</f>
      </c>
      <c r="E28" s="291"/>
      <c r="F28" s="291"/>
      <c r="G28" s="291"/>
      <c r="H28" s="291"/>
      <c r="I28" s="291"/>
      <c r="J28" s="291"/>
      <c r="K28" s="291"/>
      <c r="L28" s="291"/>
      <c r="M28" s="291"/>
      <c r="N28" s="291"/>
      <c r="O28" s="291"/>
      <c r="P28" s="291"/>
      <c r="Q28" s="291"/>
      <c r="R28" s="292"/>
      <c r="S28" s="293">
        <f>IF(C28="","",VLOOKUP(C28,サービスコード!B:D,3,FALSE))</f>
      </c>
      <c r="T28" s="294"/>
      <c r="U28" s="294"/>
      <c r="V28" s="295"/>
      <c r="W28" s="284"/>
      <c r="X28" s="285"/>
      <c r="Y28" s="285"/>
      <c r="Z28" s="286"/>
      <c r="AA28" s="311">
        <f t="shared" si="1"/>
      </c>
      <c r="AB28" s="312"/>
      <c r="AC28" s="312"/>
      <c r="AD28" s="312"/>
      <c r="AE28" s="313"/>
      <c r="AF28" s="244"/>
      <c r="AG28" s="245"/>
      <c r="AH28" s="246"/>
      <c r="AI28" s="125">
        <f t="shared" si="0"/>
      </c>
      <c r="AJ28" s="99"/>
      <c r="AK28" s="100"/>
      <c r="AL28" s="100"/>
      <c r="AM28" s="100"/>
      <c r="AN28" s="100"/>
      <c r="AO28" s="81"/>
    </row>
    <row r="29" spans="1:41" ht="24" customHeight="1">
      <c r="A29" s="77"/>
      <c r="B29" s="288"/>
      <c r="C29" s="49"/>
      <c r="D29" s="290">
        <f>IF(C29="","",VLOOKUP(C29,サービスコード!B:D,2,FALSE))</f>
      </c>
      <c r="E29" s="291"/>
      <c r="F29" s="291"/>
      <c r="G29" s="291"/>
      <c r="H29" s="291"/>
      <c r="I29" s="291"/>
      <c r="J29" s="291"/>
      <c r="K29" s="291"/>
      <c r="L29" s="291"/>
      <c r="M29" s="291"/>
      <c r="N29" s="291"/>
      <c r="O29" s="291"/>
      <c r="P29" s="291"/>
      <c r="Q29" s="291"/>
      <c r="R29" s="292"/>
      <c r="S29" s="293">
        <f>IF(C29="","",VLOOKUP(C29,サービスコード!B:D,3,FALSE))</f>
      </c>
      <c r="T29" s="294"/>
      <c r="U29" s="294"/>
      <c r="V29" s="295"/>
      <c r="W29" s="284"/>
      <c r="X29" s="285"/>
      <c r="Y29" s="285"/>
      <c r="Z29" s="286"/>
      <c r="AA29" s="311">
        <f t="shared" si="1"/>
      </c>
      <c r="AB29" s="312"/>
      <c r="AC29" s="312"/>
      <c r="AD29" s="312"/>
      <c r="AE29" s="313"/>
      <c r="AF29" s="244"/>
      <c r="AG29" s="245"/>
      <c r="AH29" s="246"/>
      <c r="AI29" s="125">
        <f t="shared" si="0"/>
      </c>
      <c r="AJ29" s="99"/>
      <c r="AK29" s="100"/>
      <c r="AL29" s="100"/>
      <c r="AM29" s="100"/>
      <c r="AN29" s="100"/>
      <c r="AO29" s="81"/>
    </row>
    <row r="30" spans="1:41" ht="24" customHeight="1" thickBot="1">
      <c r="A30" s="77"/>
      <c r="B30" s="288"/>
      <c r="C30" s="49"/>
      <c r="D30" s="290">
        <f>IF(C30="","",VLOOKUP(C30,サービスコード!B:D,2,FALSE))</f>
      </c>
      <c r="E30" s="291"/>
      <c r="F30" s="291"/>
      <c r="G30" s="291"/>
      <c r="H30" s="291"/>
      <c r="I30" s="291"/>
      <c r="J30" s="291"/>
      <c r="K30" s="291"/>
      <c r="L30" s="291"/>
      <c r="M30" s="291"/>
      <c r="N30" s="291"/>
      <c r="O30" s="291"/>
      <c r="P30" s="291"/>
      <c r="Q30" s="291"/>
      <c r="R30" s="292"/>
      <c r="S30" s="293">
        <f>IF(C30="","",VLOOKUP(C30,サービスコード!B:D,3,FALSE))</f>
      </c>
      <c r="T30" s="294"/>
      <c r="U30" s="294"/>
      <c r="V30" s="295"/>
      <c r="W30" s="284"/>
      <c r="X30" s="285"/>
      <c r="Y30" s="285"/>
      <c r="Z30" s="286"/>
      <c r="AA30" s="311">
        <f t="shared" si="1"/>
      </c>
      <c r="AB30" s="312"/>
      <c r="AC30" s="312"/>
      <c r="AD30" s="312"/>
      <c r="AE30" s="313"/>
      <c r="AF30" s="247"/>
      <c r="AG30" s="248"/>
      <c r="AH30" s="249"/>
      <c r="AI30" s="125">
        <f t="shared" si="0"/>
      </c>
      <c r="AJ30" s="99"/>
      <c r="AK30" s="100"/>
      <c r="AL30" s="100"/>
      <c r="AM30" s="100"/>
      <c r="AN30" s="100"/>
      <c r="AO30" s="81"/>
    </row>
    <row r="31" spans="1:41" ht="26.25" customHeight="1" thickTop="1">
      <c r="A31" s="68"/>
      <c r="B31" s="289"/>
      <c r="C31" s="316" t="s">
        <v>55</v>
      </c>
      <c r="D31" s="317"/>
      <c r="E31" s="317"/>
      <c r="F31" s="317"/>
      <c r="G31" s="317"/>
      <c r="H31" s="317"/>
      <c r="I31" s="317"/>
      <c r="J31" s="317"/>
      <c r="K31" s="317"/>
      <c r="L31" s="317"/>
      <c r="M31" s="317"/>
      <c r="N31" s="317"/>
      <c r="O31" s="317"/>
      <c r="P31" s="317"/>
      <c r="Q31" s="317"/>
      <c r="R31" s="317"/>
      <c r="S31" s="317"/>
      <c r="T31" s="317"/>
      <c r="U31" s="317"/>
      <c r="V31" s="317"/>
      <c r="W31" s="317"/>
      <c r="X31" s="317"/>
      <c r="Y31" s="317"/>
      <c r="Z31" s="318"/>
      <c r="AA31" s="126" t="s">
        <v>32</v>
      </c>
      <c r="AB31" s="323">
        <f>SUM(AA17:AE30)</f>
        <v>0</v>
      </c>
      <c r="AC31" s="323"/>
      <c r="AD31" s="323"/>
      <c r="AE31" s="324"/>
      <c r="AF31" s="46"/>
      <c r="AG31" s="47"/>
      <c r="AH31" s="48"/>
      <c r="AI31" s="101"/>
      <c r="AJ31" s="99"/>
      <c r="AK31" s="100"/>
      <c r="AL31" s="102"/>
      <c r="AM31" s="102"/>
      <c r="AN31" s="102"/>
      <c r="AO31" s="81"/>
    </row>
    <row r="32" spans="1:41" ht="11.25" customHeight="1">
      <c r="A32" s="68"/>
      <c r="B32" s="103"/>
      <c r="C32" s="85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85"/>
      <c r="Z32" s="21"/>
      <c r="AA32" s="34"/>
      <c r="AB32" s="34"/>
      <c r="AC32" s="34"/>
      <c r="AD32" s="34"/>
      <c r="AE32" s="104"/>
      <c r="AF32" s="105"/>
      <c r="AG32" s="105"/>
      <c r="AH32" s="105"/>
      <c r="AI32" s="101"/>
      <c r="AJ32" s="99"/>
      <c r="AK32" s="100"/>
      <c r="AL32" s="102"/>
      <c r="AM32" s="102"/>
      <c r="AN32" s="102"/>
      <c r="AO32" s="81"/>
    </row>
    <row r="33" spans="1:41" ht="11.25" customHeight="1">
      <c r="A33" s="68"/>
      <c r="B33" s="79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9"/>
      <c r="AI33" s="106"/>
      <c r="AJ33" s="107"/>
      <c r="AK33" s="79"/>
      <c r="AL33" s="108"/>
      <c r="AM33" s="108"/>
      <c r="AN33" s="108"/>
      <c r="AO33" s="81"/>
    </row>
    <row r="34" spans="1:41" ht="19.5" customHeight="1">
      <c r="A34" s="68"/>
      <c r="B34" s="320"/>
      <c r="C34" s="61"/>
      <c r="D34" s="326" t="s">
        <v>54</v>
      </c>
      <c r="E34" s="326"/>
      <c r="F34" s="326"/>
      <c r="G34" s="326"/>
      <c r="H34" s="326"/>
      <c r="I34" s="326"/>
      <c r="J34" s="326"/>
      <c r="K34" s="326"/>
      <c r="L34" s="326"/>
      <c r="M34" s="326"/>
      <c r="N34" s="326"/>
      <c r="O34" s="326"/>
      <c r="P34" s="326"/>
      <c r="Q34" s="326"/>
      <c r="R34" s="326"/>
      <c r="S34" s="326"/>
      <c r="T34" s="326"/>
      <c r="U34" s="326"/>
      <c r="V34" s="326"/>
      <c r="W34" s="326"/>
      <c r="X34" s="326"/>
      <c r="Y34" s="326"/>
      <c r="Z34" s="263" t="s">
        <v>4</v>
      </c>
      <c r="AA34" s="322"/>
      <c r="AB34" s="322"/>
      <c r="AC34" s="322"/>
      <c r="AD34" s="322"/>
      <c r="AE34" s="262"/>
      <c r="AF34" s="263" t="s">
        <v>51</v>
      </c>
      <c r="AG34" s="264"/>
      <c r="AH34" s="265"/>
      <c r="AI34" s="83"/>
      <c r="AJ34" s="109"/>
      <c r="AK34" s="110"/>
      <c r="AL34" s="111"/>
      <c r="AM34" s="111"/>
      <c r="AN34" s="111"/>
      <c r="AO34" s="81"/>
    </row>
    <row r="35" spans="1:41" ht="26.25" customHeight="1">
      <c r="A35" s="68"/>
      <c r="B35" s="321"/>
      <c r="C35" s="61"/>
      <c r="D35" s="327" t="s">
        <v>240</v>
      </c>
      <c r="E35" s="328"/>
      <c r="F35" s="328"/>
      <c r="G35" s="328"/>
      <c r="H35" s="328"/>
      <c r="I35" s="328"/>
      <c r="J35" s="325">
        <v>0</v>
      </c>
      <c r="K35" s="325"/>
      <c r="L35" s="325"/>
      <c r="M35" s="128" t="s">
        <v>256</v>
      </c>
      <c r="N35" s="122"/>
      <c r="O35" s="128"/>
      <c r="P35" s="129"/>
      <c r="Q35" s="128"/>
      <c r="R35" s="329" t="s">
        <v>257</v>
      </c>
      <c r="S35" s="329"/>
      <c r="T35" s="329"/>
      <c r="U35" s="329"/>
      <c r="V35" s="329"/>
      <c r="W35" s="329"/>
      <c r="X35" s="329"/>
      <c r="Y35" s="330"/>
      <c r="Z35" s="127" t="s">
        <v>40</v>
      </c>
      <c r="AA35" s="338">
        <f>ROUNDUP(AB31*J35%,0)</f>
        <v>0</v>
      </c>
      <c r="AB35" s="338"/>
      <c r="AC35" s="338"/>
      <c r="AD35" s="338"/>
      <c r="AE35" s="339"/>
      <c r="AF35" s="113"/>
      <c r="AG35" s="112"/>
      <c r="AH35" s="114"/>
      <c r="AI35" s="98"/>
      <c r="AJ35" s="99"/>
      <c r="AK35" s="100"/>
      <c r="AL35" s="102"/>
      <c r="AM35" s="102"/>
      <c r="AN35" s="102"/>
      <c r="AO35" s="81"/>
    </row>
    <row r="36" spans="1:42" ht="18.75" customHeight="1">
      <c r="A36" s="6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80"/>
      <c r="AJ36" s="77"/>
      <c r="AK36" s="78"/>
      <c r="AL36" s="81"/>
      <c r="AM36" s="81"/>
      <c r="AN36" s="81"/>
      <c r="AO36" s="63"/>
      <c r="AP36" s="64" t="s">
        <v>237</v>
      </c>
    </row>
    <row r="37" spans="1:42" ht="26.25" customHeight="1">
      <c r="A37" s="68"/>
      <c r="B37" s="115"/>
      <c r="C37" s="115"/>
      <c r="D37" s="116"/>
      <c r="E37" s="117"/>
      <c r="F37" s="117"/>
      <c r="G37" s="117"/>
      <c r="H37" s="117"/>
      <c r="I37" s="117"/>
      <c r="J37" s="117"/>
      <c r="K37" s="116" t="s">
        <v>45</v>
      </c>
      <c r="L37" s="117"/>
      <c r="M37" s="117"/>
      <c r="N37" s="117"/>
      <c r="O37" s="117"/>
      <c r="P37" s="117"/>
      <c r="Q37" s="117"/>
      <c r="R37" s="118"/>
      <c r="S37" s="117"/>
      <c r="T37" s="117"/>
      <c r="U37" s="117"/>
      <c r="V37" s="117"/>
      <c r="W37" s="117"/>
      <c r="X37" s="118"/>
      <c r="Y37" s="50"/>
      <c r="Z37" s="311">
        <f>AB31-AA35</f>
        <v>0</v>
      </c>
      <c r="AA37" s="312"/>
      <c r="AB37" s="312"/>
      <c r="AC37" s="312"/>
      <c r="AD37" s="312"/>
      <c r="AE37" s="312"/>
      <c r="AF37" s="314" t="s">
        <v>0</v>
      </c>
      <c r="AG37" s="314"/>
      <c r="AH37" s="315"/>
      <c r="AI37" s="80"/>
      <c r="AJ37" s="77"/>
      <c r="AK37" s="78"/>
      <c r="AL37" s="81"/>
      <c r="AM37" s="81"/>
      <c r="AN37" s="81"/>
      <c r="AO37" s="63"/>
      <c r="AP37" s="119">
        <f>IF(Z37&gt;0,1,0)</f>
        <v>0</v>
      </c>
    </row>
    <row r="38" spans="1:41" ht="11.25" customHeight="1">
      <c r="A38" s="68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120"/>
      <c r="AJ38" s="68"/>
      <c r="AK38" s="61"/>
      <c r="AL38" s="63"/>
      <c r="AM38" s="63"/>
      <c r="AN38" s="63"/>
      <c r="AO38" s="63"/>
    </row>
    <row r="39" spans="1:41" ht="11.25" customHeight="1">
      <c r="A39" s="68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120"/>
      <c r="AJ39" s="68"/>
      <c r="AK39" s="61"/>
      <c r="AL39" s="63"/>
      <c r="AM39" s="63"/>
      <c r="AN39" s="63"/>
      <c r="AO39" s="63"/>
    </row>
    <row r="40" spans="1:42" ht="18.75" customHeight="1">
      <c r="A40" s="68"/>
      <c r="B40" s="61"/>
      <c r="C40" s="61"/>
      <c r="D40" s="85"/>
      <c r="E40" s="85"/>
      <c r="F40" s="85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331">
        <f>'請求書'!X13</f>
        <v>0</v>
      </c>
      <c r="T40" s="332"/>
      <c r="U40" s="332"/>
      <c r="V40" s="332"/>
      <c r="W40" s="332"/>
      <c r="X40" s="333"/>
      <c r="Y40" s="331" t="s">
        <v>2</v>
      </c>
      <c r="Z40" s="332"/>
      <c r="AA40" s="333"/>
      <c r="AB40" s="334"/>
      <c r="AC40" s="335"/>
      <c r="AD40" s="335"/>
      <c r="AE40" s="336"/>
      <c r="AF40" s="337" t="s">
        <v>3</v>
      </c>
      <c r="AG40" s="337"/>
      <c r="AH40" s="337"/>
      <c r="AI40" s="120"/>
      <c r="AJ40" s="68"/>
      <c r="AK40" s="61"/>
      <c r="AL40" s="63"/>
      <c r="AM40" s="63"/>
      <c r="AN40" s="81"/>
      <c r="AO40" s="81"/>
      <c r="AP40" s="81"/>
    </row>
    <row r="41" spans="1:41" ht="11.25" customHeight="1">
      <c r="A41" s="68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120"/>
      <c r="AJ41" s="68"/>
      <c r="AK41" s="61"/>
      <c r="AL41" s="63"/>
      <c r="AM41" s="63"/>
      <c r="AN41" s="63"/>
      <c r="AO41" s="63"/>
    </row>
    <row r="42" spans="1:41" ht="11.25" customHeight="1">
      <c r="A42" s="121"/>
      <c r="B42" s="122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2"/>
      <c r="AC42" s="122"/>
      <c r="AD42" s="122"/>
      <c r="AE42" s="122"/>
      <c r="AF42" s="122"/>
      <c r="AG42" s="122"/>
      <c r="AH42" s="122"/>
      <c r="AI42" s="123"/>
      <c r="AJ42" s="68"/>
      <c r="AK42" s="61"/>
      <c r="AL42" s="63"/>
      <c r="AM42" s="63"/>
      <c r="AN42" s="63"/>
      <c r="AO42" s="63"/>
    </row>
    <row r="43" spans="1:41" ht="12.75">
      <c r="A43" s="61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3"/>
      <c r="AM43" s="63"/>
      <c r="AN43" s="63"/>
      <c r="AO43" s="63"/>
    </row>
    <row r="44" spans="1:41" ht="12.75">
      <c r="A44" s="61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3"/>
      <c r="AM44" s="63"/>
      <c r="AN44" s="63"/>
      <c r="AO44" s="63"/>
    </row>
    <row r="45" spans="1:41" ht="12.75">
      <c r="A45" s="61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3"/>
      <c r="AM45" s="63"/>
      <c r="AN45" s="63"/>
      <c r="AO45" s="63"/>
    </row>
    <row r="46" spans="1:41" ht="12.75">
      <c r="A46" s="61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3"/>
      <c r="AM46" s="63"/>
      <c r="AN46" s="63"/>
      <c r="AO46" s="63"/>
    </row>
    <row r="47" spans="1:41" ht="12.75">
      <c r="A47" s="61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3"/>
      <c r="AM47" s="63"/>
      <c r="AN47" s="63"/>
      <c r="AO47" s="63"/>
    </row>
    <row r="48" spans="1:41" ht="12.75">
      <c r="A48" s="61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3"/>
      <c r="AM48" s="63"/>
      <c r="AN48" s="63"/>
      <c r="AO48" s="63"/>
    </row>
    <row r="49" spans="1:41" ht="12.75">
      <c r="A49" s="61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3"/>
      <c r="AM49" s="63"/>
      <c r="AN49" s="63"/>
      <c r="AO49" s="63"/>
    </row>
    <row r="50" spans="1:41" ht="12.75">
      <c r="A50" s="61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3"/>
      <c r="AM50" s="63"/>
      <c r="AN50" s="63"/>
      <c r="AO50" s="63"/>
    </row>
    <row r="51" spans="1:41" ht="12.75">
      <c r="A51" s="61"/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3"/>
      <c r="AM51" s="63"/>
      <c r="AN51" s="63"/>
      <c r="AO51" s="63"/>
    </row>
    <row r="52" spans="1:41" ht="12.75">
      <c r="A52" s="61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3"/>
      <c r="AM52" s="63"/>
      <c r="AN52" s="63"/>
      <c r="AO52" s="63"/>
    </row>
    <row r="53" spans="1:41" ht="12.75">
      <c r="A53" s="61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3"/>
      <c r="AM53" s="63"/>
      <c r="AN53" s="63"/>
      <c r="AO53" s="63"/>
    </row>
    <row r="54" spans="1:41" ht="12.75">
      <c r="A54" s="61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3"/>
      <c r="AM54" s="63"/>
      <c r="AN54" s="63"/>
      <c r="AO54" s="63"/>
    </row>
    <row r="55" spans="1:41" ht="12.75">
      <c r="A55" s="61"/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3"/>
      <c r="AM55" s="63"/>
      <c r="AN55" s="63"/>
      <c r="AO55" s="63"/>
    </row>
    <row r="56" spans="1:41" ht="12.75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3"/>
      <c r="AM56" s="63"/>
      <c r="AN56" s="63"/>
      <c r="AO56" s="63"/>
    </row>
    <row r="57" spans="1:41" ht="12.75">
      <c r="A57" s="61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3"/>
      <c r="AM57" s="63"/>
      <c r="AN57" s="63"/>
      <c r="AO57" s="63"/>
    </row>
    <row r="58" spans="1:41" ht="12.75">
      <c r="A58" s="61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3"/>
      <c r="AM58" s="63"/>
      <c r="AN58" s="63"/>
      <c r="AO58" s="63"/>
    </row>
    <row r="59" spans="1:41" ht="12.75">
      <c r="A59" s="61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3"/>
      <c r="AM59" s="63"/>
      <c r="AN59" s="63"/>
      <c r="AO59" s="63"/>
    </row>
    <row r="60" spans="1:41" ht="12.75">
      <c r="A60" s="61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3"/>
      <c r="AM60" s="63"/>
      <c r="AN60" s="63"/>
      <c r="AO60" s="63"/>
    </row>
    <row r="61" spans="1:41" ht="12.75">
      <c r="A61" s="61"/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3"/>
      <c r="AM61" s="63"/>
      <c r="AN61" s="63"/>
      <c r="AO61" s="63"/>
    </row>
    <row r="62" spans="1:41" ht="12.75">
      <c r="A62" s="61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3"/>
      <c r="AM62" s="63"/>
      <c r="AN62" s="63"/>
      <c r="AO62" s="63"/>
    </row>
    <row r="63" spans="1:41" ht="12.75">
      <c r="A63" s="61"/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3"/>
      <c r="AM63" s="63"/>
      <c r="AN63" s="63"/>
      <c r="AO63" s="63"/>
    </row>
    <row r="64" spans="1:41" ht="12.75">
      <c r="A64" s="61"/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3"/>
      <c r="AM64" s="63"/>
      <c r="AN64" s="63"/>
      <c r="AO64" s="63"/>
    </row>
    <row r="65" spans="1:41" ht="12.75">
      <c r="A65" s="61"/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3"/>
      <c r="AM65" s="63"/>
      <c r="AN65" s="63"/>
      <c r="AO65" s="63"/>
    </row>
    <row r="66" spans="1:41" ht="12.75">
      <c r="A66" s="61"/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3"/>
      <c r="AM66" s="63"/>
      <c r="AN66" s="63"/>
      <c r="AO66" s="63"/>
    </row>
    <row r="67" spans="1:41" ht="12.75">
      <c r="A67" s="61"/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3"/>
      <c r="AM67" s="63"/>
      <c r="AN67" s="63"/>
      <c r="AO67" s="63"/>
    </row>
    <row r="68" spans="1:41" ht="12.75">
      <c r="A68" s="61"/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3"/>
      <c r="AM68" s="63"/>
      <c r="AN68" s="63"/>
      <c r="AO68" s="63"/>
    </row>
    <row r="69" spans="1:41" ht="12.75">
      <c r="A69" s="61"/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3"/>
      <c r="AM69" s="63"/>
      <c r="AN69" s="63"/>
      <c r="AO69" s="63"/>
    </row>
    <row r="70" spans="1:41" ht="12.75">
      <c r="A70" s="61"/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3"/>
      <c r="AM70" s="63"/>
      <c r="AN70" s="63"/>
      <c r="AO70" s="63"/>
    </row>
    <row r="71" spans="1:41" ht="12.75">
      <c r="A71" s="61"/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3"/>
      <c r="AM71" s="63"/>
      <c r="AN71" s="63"/>
      <c r="AO71" s="63"/>
    </row>
    <row r="72" spans="1:41" ht="12.75">
      <c r="A72" s="61"/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3"/>
      <c r="AM72" s="63"/>
      <c r="AN72" s="63"/>
      <c r="AO72" s="63"/>
    </row>
    <row r="73" spans="1:41" ht="12.75">
      <c r="A73" s="61"/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3"/>
      <c r="AM73" s="63"/>
      <c r="AN73" s="63"/>
      <c r="AO73" s="63"/>
    </row>
    <row r="74" spans="1:41" ht="12.75">
      <c r="A74" s="61"/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3"/>
      <c r="AM74" s="63"/>
      <c r="AN74" s="63"/>
      <c r="AO74" s="63"/>
    </row>
    <row r="75" spans="1:41" ht="12.75">
      <c r="A75" s="61"/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3"/>
      <c r="AM75" s="63"/>
      <c r="AN75" s="63"/>
      <c r="AO75" s="63"/>
    </row>
    <row r="76" spans="1:41" ht="12.75">
      <c r="A76" s="61"/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3"/>
      <c r="AM76" s="63"/>
      <c r="AN76" s="63"/>
      <c r="AO76" s="63"/>
    </row>
    <row r="77" spans="1:41" ht="12.75">
      <c r="A77" s="61"/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3"/>
      <c r="AM77" s="63"/>
      <c r="AN77" s="63"/>
      <c r="AO77" s="63"/>
    </row>
    <row r="78" spans="1:41" ht="12.75">
      <c r="A78" s="61"/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3"/>
      <c r="AM78" s="63"/>
      <c r="AN78" s="63"/>
      <c r="AO78" s="63"/>
    </row>
    <row r="79" spans="1:41" ht="12.75">
      <c r="A79" s="61"/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3"/>
      <c r="AM79" s="63"/>
      <c r="AN79" s="63"/>
      <c r="AO79" s="63"/>
    </row>
    <row r="80" spans="1:41" ht="12.75">
      <c r="A80" s="61"/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3"/>
      <c r="AM80" s="63"/>
      <c r="AN80" s="63"/>
      <c r="AO80" s="63"/>
    </row>
    <row r="81" spans="1:41" ht="12.75">
      <c r="A81" s="61"/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3"/>
      <c r="AM81" s="63"/>
      <c r="AN81" s="63"/>
      <c r="AO81" s="63"/>
    </row>
    <row r="82" spans="1:41" ht="12.75">
      <c r="A82" s="61"/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3"/>
      <c r="AM82" s="63"/>
      <c r="AN82" s="63"/>
      <c r="AO82" s="63"/>
    </row>
    <row r="83" spans="1:41" ht="12.75">
      <c r="A83" s="61"/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3"/>
      <c r="AM83" s="63"/>
      <c r="AN83" s="63"/>
      <c r="AO83" s="63"/>
    </row>
    <row r="84" spans="1:41" ht="12.75">
      <c r="A84" s="61"/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3"/>
      <c r="AM84" s="63"/>
      <c r="AN84" s="63"/>
      <c r="AO84" s="63"/>
    </row>
    <row r="85" spans="1:41" ht="12.75">
      <c r="A85" s="61"/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3"/>
      <c r="AM85" s="63"/>
      <c r="AN85" s="63"/>
      <c r="AO85" s="63"/>
    </row>
    <row r="86" spans="1:41" ht="12.75">
      <c r="A86" s="61"/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3"/>
      <c r="AM86" s="63"/>
      <c r="AN86" s="63"/>
      <c r="AO86" s="63"/>
    </row>
    <row r="87" spans="1:41" ht="12.75">
      <c r="A87" s="61"/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3"/>
      <c r="AM87" s="63"/>
      <c r="AN87" s="63"/>
      <c r="AO87" s="63"/>
    </row>
    <row r="88" spans="1:41" ht="12.75">
      <c r="A88" s="61"/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3"/>
      <c r="AM88" s="63"/>
      <c r="AN88" s="63"/>
      <c r="AO88" s="63"/>
    </row>
    <row r="89" spans="1:41" ht="12.75">
      <c r="A89" s="61"/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3"/>
      <c r="AM89" s="63"/>
      <c r="AN89" s="63"/>
      <c r="AO89" s="63"/>
    </row>
    <row r="90" spans="1:41" ht="12.75">
      <c r="A90" s="61"/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3"/>
      <c r="AM90" s="63"/>
      <c r="AN90" s="63"/>
      <c r="AO90" s="63"/>
    </row>
    <row r="91" spans="1:41" ht="12.75">
      <c r="A91" s="61"/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3"/>
      <c r="AM91" s="63"/>
      <c r="AN91" s="63"/>
      <c r="AO91" s="63"/>
    </row>
    <row r="92" spans="1:41" ht="12.75">
      <c r="A92" s="61"/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  <c r="AE92" s="61"/>
      <c r="AF92" s="61"/>
      <c r="AG92" s="61"/>
      <c r="AH92" s="61"/>
      <c r="AI92" s="61"/>
      <c r="AJ92" s="61"/>
      <c r="AK92" s="61"/>
      <c r="AL92" s="63"/>
      <c r="AM92" s="63"/>
      <c r="AN92" s="63"/>
      <c r="AO92" s="63"/>
    </row>
    <row r="93" spans="1:41" ht="12.75">
      <c r="A93" s="61"/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3"/>
      <c r="AM93" s="63"/>
      <c r="AN93" s="63"/>
      <c r="AO93" s="63"/>
    </row>
    <row r="94" spans="1:41" ht="12.75">
      <c r="A94" s="61"/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3"/>
      <c r="AM94" s="63"/>
      <c r="AN94" s="63"/>
      <c r="AO94" s="63"/>
    </row>
    <row r="95" spans="1:41" ht="12.75">
      <c r="A95" s="61"/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3"/>
      <c r="AM95" s="63"/>
      <c r="AN95" s="63"/>
      <c r="AO95" s="63"/>
    </row>
    <row r="96" spans="1:41" ht="12.75">
      <c r="A96" s="61"/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3"/>
      <c r="AM96" s="63"/>
      <c r="AN96" s="63"/>
      <c r="AO96" s="63"/>
    </row>
    <row r="97" spans="1:41" ht="12.75">
      <c r="A97" s="61"/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3"/>
      <c r="AM97" s="63"/>
      <c r="AN97" s="63"/>
      <c r="AO97" s="63"/>
    </row>
    <row r="98" spans="1:41" ht="12.75">
      <c r="A98" s="61"/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3"/>
      <c r="AM98" s="63"/>
      <c r="AN98" s="63"/>
      <c r="AO98" s="63"/>
    </row>
    <row r="99" spans="1:41" ht="12.75">
      <c r="A99" s="61"/>
      <c r="B99" s="61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3"/>
      <c r="AM99" s="63"/>
      <c r="AN99" s="63"/>
      <c r="AO99" s="63"/>
    </row>
    <row r="100" spans="1:41" ht="12.75">
      <c r="A100" s="61"/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  <c r="AE100" s="61"/>
      <c r="AF100" s="61"/>
      <c r="AG100" s="61"/>
      <c r="AH100" s="61"/>
      <c r="AI100" s="61"/>
      <c r="AJ100" s="61"/>
      <c r="AK100" s="61"/>
      <c r="AL100" s="63"/>
      <c r="AM100" s="63"/>
      <c r="AN100" s="63"/>
      <c r="AO100" s="63"/>
    </row>
    <row r="101" spans="1:41" ht="12.75">
      <c r="A101" s="61"/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61"/>
      <c r="AG101" s="61"/>
      <c r="AH101" s="61"/>
      <c r="AI101" s="61"/>
      <c r="AJ101" s="61"/>
      <c r="AK101" s="61"/>
      <c r="AL101" s="63"/>
      <c r="AM101" s="63"/>
      <c r="AN101" s="63"/>
      <c r="AO101" s="63"/>
    </row>
    <row r="102" spans="1:41" ht="12.75">
      <c r="A102" s="61"/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  <c r="AL102" s="63"/>
      <c r="AM102" s="63"/>
      <c r="AN102" s="63"/>
      <c r="AO102" s="63"/>
    </row>
    <row r="103" spans="1:41" ht="12.75">
      <c r="A103" s="61"/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  <c r="AL103" s="63"/>
      <c r="AM103" s="63"/>
      <c r="AN103" s="63"/>
      <c r="AO103" s="63"/>
    </row>
    <row r="104" spans="1:41" ht="12.75">
      <c r="A104" s="61"/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  <c r="AE104" s="61"/>
      <c r="AF104" s="61"/>
      <c r="AG104" s="61"/>
      <c r="AH104" s="61"/>
      <c r="AI104" s="61"/>
      <c r="AJ104" s="61"/>
      <c r="AK104" s="61"/>
      <c r="AL104" s="63"/>
      <c r="AM104" s="63"/>
      <c r="AN104" s="63"/>
      <c r="AO104" s="63"/>
    </row>
    <row r="105" spans="1:41" ht="12.75">
      <c r="A105" s="61"/>
      <c r="B105" s="61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  <c r="AA105" s="61"/>
      <c r="AB105" s="61"/>
      <c r="AC105" s="61"/>
      <c r="AD105" s="61"/>
      <c r="AE105" s="61"/>
      <c r="AF105" s="61"/>
      <c r="AG105" s="61"/>
      <c r="AH105" s="61"/>
      <c r="AI105" s="61"/>
      <c r="AJ105" s="61"/>
      <c r="AK105" s="61"/>
      <c r="AL105" s="63"/>
      <c r="AM105" s="63"/>
      <c r="AN105" s="63"/>
      <c r="AO105" s="63"/>
    </row>
    <row r="106" spans="1:41" ht="12.75">
      <c r="A106" s="61"/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  <c r="AA106" s="61"/>
      <c r="AB106" s="61"/>
      <c r="AC106" s="61"/>
      <c r="AD106" s="61"/>
      <c r="AE106" s="61"/>
      <c r="AF106" s="61"/>
      <c r="AG106" s="61"/>
      <c r="AH106" s="61"/>
      <c r="AI106" s="61"/>
      <c r="AJ106" s="61"/>
      <c r="AK106" s="61"/>
      <c r="AL106" s="63"/>
      <c r="AM106" s="63"/>
      <c r="AN106" s="63"/>
      <c r="AO106" s="63"/>
    </row>
    <row r="107" spans="1:41" ht="12.75">
      <c r="A107" s="61"/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61"/>
      <c r="AB107" s="61"/>
      <c r="AC107" s="61"/>
      <c r="AD107" s="61"/>
      <c r="AE107" s="61"/>
      <c r="AF107" s="61"/>
      <c r="AG107" s="61"/>
      <c r="AH107" s="61"/>
      <c r="AI107" s="61"/>
      <c r="AJ107" s="61"/>
      <c r="AK107" s="61"/>
      <c r="AL107" s="63"/>
      <c r="AM107" s="63"/>
      <c r="AN107" s="63"/>
      <c r="AO107" s="63"/>
    </row>
    <row r="108" spans="1:41" ht="12.75">
      <c r="A108" s="61"/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  <c r="AA108" s="61"/>
      <c r="AB108" s="61"/>
      <c r="AC108" s="61"/>
      <c r="AD108" s="61"/>
      <c r="AE108" s="61"/>
      <c r="AF108" s="61"/>
      <c r="AG108" s="61"/>
      <c r="AH108" s="61"/>
      <c r="AI108" s="61"/>
      <c r="AJ108" s="61"/>
      <c r="AK108" s="61"/>
      <c r="AL108" s="63"/>
      <c r="AM108" s="63"/>
      <c r="AN108" s="63"/>
      <c r="AO108" s="63"/>
    </row>
    <row r="109" spans="1:41" ht="12.75">
      <c r="A109" s="61"/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61"/>
      <c r="AA109" s="61"/>
      <c r="AB109" s="61"/>
      <c r="AC109" s="61"/>
      <c r="AD109" s="61"/>
      <c r="AE109" s="61"/>
      <c r="AF109" s="61"/>
      <c r="AG109" s="61"/>
      <c r="AH109" s="61"/>
      <c r="AI109" s="61"/>
      <c r="AJ109" s="61"/>
      <c r="AK109" s="61"/>
      <c r="AL109" s="63"/>
      <c r="AM109" s="63"/>
      <c r="AN109" s="63"/>
      <c r="AO109" s="63"/>
    </row>
    <row r="110" spans="1:41" ht="12.75">
      <c r="A110" s="61"/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  <c r="W110" s="61"/>
      <c r="X110" s="61"/>
      <c r="Y110" s="61"/>
      <c r="Z110" s="61"/>
      <c r="AA110" s="61"/>
      <c r="AB110" s="61"/>
      <c r="AC110" s="61"/>
      <c r="AD110" s="61"/>
      <c r="AE110" s="61"/>
      <c r="AF110" s="61"/>
      <c r="AG110" s="61"/>
      <c r="AH110" s="61"/>
      <c r="AI110" s="61"/>
      <c r="AJ110" s="61"/>
      <c r="AK110" s="61"/>
      <c r="AL110" s="63"/>
      <c r="AM110" s="63"/>
      <c r="AN110" s="63"/>
      <c r="AO110" s="63"/>
    </row>
    <row r="111" spans="1:41" ht="12.75">
      <c r="A111" s="61"/>
      <c r="B111" s="61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  <c r="AA111" s="61"/>
      <c r="AB111" s="61"/>
      <c r="AC111" s="61"/>
      <c r="AD111" s="61"/>
      <c r="AE111" s="61"/>
      <c r="AF111" s="61"/>
      <c r="AG111" s="61"/>
      <c r="AH111" s="61"/>
      <c r="AI111" s="61"/>
      <c r="AJ111" s="61"/>
      <c r="AK111" s="61"/>
      <c r="AL111" s="63"/>
      <c r="AM111" s="63"/>
      <c r="AN111" s="63"/>
      <c r="AO111" s="63"/>
    </row>
    <row r="112" spans="1:41" ht="12.75">
      <c r="A112" s="61"/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  <c r="AE112" s="61"/>
      <c r="AF112" s="61"/>
      <c r="AG112" s="61"/>
      <c r="AH112" s="61"/>
      <c r="AI112" s="61"/>
      <c r="AJ112" s="61"/>
      <c r="AK112" s="61"/>
      <c r="AL112" s="63"/>
      <c r="AM112" s="63"/>
      <c r="AN112" s="63"/>
      <c r="AO112" s="63"/>
    </row>
    <row r="113" spans="1:41" ht="12.75">
      <c r="A113" s="61"/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  <c r="AA113" s="61"/>
      <c r="AB113" s="61"/>
      <c r="AC113" s="61"/>
      <c r="AD113" s="61"/>
      <c r="AE113" s="61"/>
      <c r="AF113" s="61"/>
      <c r="AG113" s="61"/>
      <c r="AH113" s="61"/>
      <c r="AI113" s="61"/>
      <c r="AJ113" s="61"/>
      <c r="AK113" s="61"/>
      <c r="AL113" s="63"/>
      <c r="AM113" s="63"/>
      <c r="AN113" s="63"/>
      <c r="AO113" s="63"/>
    </row>
    <row r="114" spans="1:41" ht="12.75">
      <c r="A114" s="61"/>
      <c r="B114" s="61"/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  <c r="AA114" s="61"/>
      <c r="AB114" s="61"/>
      <c r="AC114" s="61"/>
      <c r="AD114" s="61"/>
      <c r="AE114" s="61"/>
      <c r="AF114" s="61"/>
      <c r="AG114" s="61"/>
      <c r="AH114" s="61"/>
      <c r="AI114" s="61"/>
      <c r="AJ114" s="61"/>
      <c r="AK114" s="61"/>
      <c r="AL114" s="63"/>
      <c r="AM114" s="63"/>
      <c r="AN114" s="63"/>
      <c r="AO114" s="63"/>
    </row>
    <row r="115" spans="1:41" ht="12.75">
      <c r="A115" s="61"/>
      <c r="B115" s="61"/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  <c r="AA115" s="61"/>
      <c r="AB115" s="61"/>
      <c r="AC115" s="61"/>
      <c r="AD115" s="61"/>
      <c r="AE115" s="61"/>
      <c r="AF115" s="61"/>
      <c r="AG115" s="61"/>
      <c r="AH115" s="61"/>
      <c r="AI115" s="61"/>
      <c r="AJ115" s="61"/>
      <c r="AK115" s="61"/>
      <c r="AL115" s="63"/>
      <c r="AM115" s="63"/>
      <c r="AN115" s="63"/>
      <c r="AO115" s="63"/>
    </row>
    <row r="116" spans="1:41" ht="12.75">
      <c r="A116" s="61"/>
      <c r="B116" s="61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  <c r="AA116" s="61"/>
      <c r="AB116" s="61"/>
      <c r="AC116" s="61"/>
      <c r="AD116" s="61"/>
      <c r="AE116" s="61"/>
      <c r="AF116" s="61"/>
      <c r="AG116" s="61"/>
      <c r="AH116" s="61"/>
      <c r="AI116" s="61"/>
      <c r="AJ116" s="61"/>
      <c r="AK116" s="61"/>
      <c r="AL116" s="63"/>
      <c r="AM116" s="63"/>
      <c r="AN116" s="63"/>
      <c r="AO116" s="63"/>
    </row>
    <row r="117" spans="1:41" ht="12.75">
      <c r="A117" s="61"/>
      <c r="B117" s="61"/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  <c r="AA117" s="61"/>
      <c r="AB117" s="61"/>
      <c r="AC117" s="61"/>
      <c r="AD117" s="61"/>
      <c r="AE117" s="61"/>
      <c r="AF117" s="61"/>
      <c r="AG117" s="61"/>
      <c r="AH117" s="61"/>
      <c r="AI117" s="61"/>
      <c r="AJ117" s="61"/>
      <c r="AK117" s="61"/>
      <c r="AL117" s="63"/>
      <c r="AM117" s="63"/>
      <c r="AN117" s="63"/>
      <c r="AO117" s="63"/>
    </row>
    <row r="118" spans="1:41" ht="12.75">
      <c r="A118" s="61"/>
      <c r="B118" s="61"/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61"/>
      <c r="AA118" s="61"/>
      <c r="AB118" s="61"/>
      <c r="AC118" s="61"/>
      <c r="AD118" s="61"/>
      <c r="AE118" s="61"/>
      <c r="AF118" s="61"/>
      <c r="AG118" s="61"/>
      <c r="AH118" s="61"/>
      <c r="AI118" s="61"/>
      <c r="AJ118" s="61"/>
      <c r="AK118" s="61"/>
      <c r="AL118" s="63"/>
      <c r="AM118" s="63"/>
      <c r="AN118" s="63"/>
      <c r="AO118" s="63"/>
    </row>
    <row r="119" spans="1:41" ht="12.75">
      <c r="A119" s="61"/>
      <c r="B119" s="61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61"/>
      <c r="Z119" s="61"/>
      <c r="AA119" s="61"/>
      <c r="AB119" s="61"/>
      <c r="AC119" s="61"/>
      <c r="AD119" s="61"/>
      <c r="AE119" s="61"/>
      <c r="AF119" s="61"/>
      <c r="AG119" s="61"/>
      <c r="AH119" s="61"/>
      <c r="AI119" s="61"/>
      <c r="AJ119" s="61"/>
      <c r="AK119" s="61"/>
      <c r="AL119" s="63"/>
      <c r="AM119" s="63"/>
      <c r="AN119" s="63"/>
      <c r="AO119" s="63"/>
    </row>
    <row r="120" spans="1:41" ht="12.75">
      <c r="A120" s="61"/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1"/>
      <c r="Y120" s="61"/>
      <c r="Z120" s="61"/>
      <c r="AA120" s="61"/>
      <c r="AB120" s="61"/>
      <c r="AC120" s="61"/>
      <c r="AD120" s="61"/>
      <c r="AE120" s="61"/>
      <c r="AF120" s="61"/>
      <c r="AG120" s="61"/>
      <c r="AH120" s="61"/>
      <c r="AI120" s="61"/>
      <c r="AJ120" s="61"/>
      <c r="AK120" s="61"/>
      <c r="AL120" s="63"/>
      <c r="AM120" s="63"/>
      <c r="AN120" s="63"/>
      <c r="AO120" s="63"/>
    </row>
    <row r="121" spans="1:41" ht="12.75">
      <c r="A121" s="61"/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  <c r="AA121" s="61"/>
      <c r="AB121" s="61"/>
      <c r="AC121" s="61"/>
      <c r="AD121" s="61"/>
      <c r="AE121" s="61"/>
      <c r="AF121" s="61"/>
      <c r="AG121" s="61"/>
      <c r="AH121" s="61"/>
      <c r="AI121" s="61"/>
      <c r="AJ121" s="61"/>
      <c r="AK121" s="61"/>
      <c r="AL121" s="63"/>
      <c r="AM121" s="63"/>
      <c r="AN121" s="63"/>
      <c r="AO121" s="63"/>
    </row>
    <row r="122" spans="1:41" ht="12.75">
      <c r="A122" s="61"/>
      <c r="B122" s="61"/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61"/>
      <c r="Z122" s="61"/>
      <c r="AA122" s="61"/>
      <c r="AB122" s="61"/>
      <c r="AC122" s="61"/>
      <c r="AD122" s="61"/>
      <c r="AE122" s="61"/>
      <c r="AF122" s="61"/>
      <c r="AG122" s="61"/>
      <c r="AH122" s="61"/>
      <c r="AI122" s="61"/>
      <c r="AJ122" s="61"/>
      <c r="AK122" s="61"/>
      <c r="AL122" s="63"/>
      <c r="AM122" s="63"/>
      <c r="AN122" s="63"/>
      <c r="AO122" s="63"/>
    </row>
    <row r="123" spans="1:41" ht="12.75">
      <c r="A123" s="61"/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  <c r="AA123" s="61"/>
      <c r="AB123" s="61"/>
      <c r="AC123" s="61"/>
      <c r="AD123" s="61"/>
      <c r="AE123" s="61"/>
      <c r="AF123" s="61"/>
      <c r="AG123" s="61"/>
      <c r="AH123" s="61"/>
      <c r="AI123" s="61"/>
      <c r="AJ123" s="61"/>
      <c r="AK123" s="61"/>
      <c r="AL123" s="63"/>
      <c r="AM123" s="63"/>
      <c r="AN123" s="63"/>
      <c r="AO123" s="63"/>
    </row>
    <row r="124" spans="1:41" ht="12.75">
      <c r="A124" s="61"/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1"/>
      <c r="Z124" s="61"/>
      <c r="AA124" s="61"/>
      <c r="AB124" s="61"/>
      <c r="AC124" s="61"/>
      <c r="AD124" s="61"/>
      <c r="AE124" s="61"/>
      <c r="AF124" s="61"/>
      <c r="AG124" s="61"/>
      <c r="AH124" s="61"/>
      <c r="AI124" s="61"/>
      <c r="AJ124" s="61"/>
      <c r="AK124" s="61"/>
      <c r="AL124" s="63"/>
      <c r="AM124" s="63"/>
      <c r="AN124" s="63"/>
      <c r="AO124" s="63"/>
    </row>
    <row r="125" spans="1:41" ht="12.75">
      <c r="A125" s="61"/>
      <c r="B125" s="61"/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  <c r="AA125" s="61"/>
      <c r="AB125" s="61"/>
      <c r="AC125" s="61"/>
      <c r="AD125" s="61"/>
      <c r="AE125" s="61"/>
      <c r="AF125" s="61"/>
      <c r="AG125" s="61"/>
      <c r="AH125" s="61"/>
      <c r="AI125" s="61"/>
      <c r="AJ125" s="61"/>
      <c r="AK125" s="61"/>
      <c r="AL125" s="63"/>
      <c r="AM125" s="63"/>
      <c r="AN125" s="63"/>
      <c r="AO125" s="63"/>
    </row>
    <row r="126" spans="1:41" ht="12.75">
      <c r="A126" s="61"/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  <c r="AA126" s="61"/>
      <c r="AB126" s="61"/>
      <c r="AC126" s="61"/>
      <c r="AD126" s="61"/>
      <c r="AE126" s="61"/>
      <c r="AF126" s="61"/>
      <c r="AG126" s="61"/>
      <c r="AH126" s="61"/>
      <c r="AI126" s="61"/>
      <c r="AJ126" s="61"/>
      <c r="AK126" s="61"/>
      <c r="AL126" s="63"/>
      <c r="AM126" s="63"/>
      <c r="AN126" s="63"/>
      <c r="AO126" s="63"/>
    </row>
    <row r="127" spans="1:41" ht="12.75">
      <c r="A127" s="61"/>
      <c r="B127" s="61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  <c r="AA127" s="61"/>
      <c r="AB127" s="61"/>
      <c r="AC127" s="61"/>
      <c r="AD127" s="61"/>
      <c r="AE127" s="61"/>
      <c r="AF127" s="61"/>
      <c r="AG127" s="61"/>
      <c r="AH127" s="61"/>
      <c r="AI127" s="61"/>
      <c r="AJ127" s="61"/>
      <c r="AK127" s="61"/>
      <c r="AL127" s="63"/>
      <c r="AM127" s="63"/>
      <c r="AN127" s="63"/>
      <c r="AO127" s="63"/>
    </row>
    <row r="128" spans="1:41" ht="12.75">
      <c r="A128" s="61"/>
      <c r="B128" s="61"/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  <c r="AA128" s="61"/>
      <c r="AB128" s="61"/>
      <c r="AC128" s="61"/>
      <c r="AD128" s="61"/>
      <c r="AE128" s="61"/>
      <c r="AF128" s="61"/>
      <c r="AG128" s="61"/>
      <c r="AH128" s="61"/>
      <c r="AI128" s="61"/>
      <c r="AJ128" s="61"/>
      <c r="AK128" s="61"/>
      <c r="AL128" s="63"/>
      <c r="AM128" s="63"/>
      <c r="AN128" s="63"/>
      <c r="AO128" s="63"/>
    </row>
    <row r="129" spans="1:41" ht="12.75">
      <c r="A129" s="61"/>
      <c r="B129" s="61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61"/>
      <c r="AA129" s="61"/>
      <c r="AB129" s="61"/>
      <c r="AC129" s="61"/>
      <c r="AD129" s="61"/>
      <c r="AE129" s="61"/>
      <c r="AF129" s="61"/>
      <c r="AG129" s="61"/>
      <c r="AH129" s="61"/>
      <c r="AI129" s="61"/>
      <c r="AJ129" s="61"/>
      <c r="AK129" s="61"/>
      <c r="AL129" s="63"/>
      <c r="AM129" s="63"/>
      <c r="AN129" s="63"/>
      <c r="AO129" s="63"/>
    </row>
    <row r="130" spans="1:41" ht="12.75">
      <c r="A130" s="61"/>
      <c r="B130" s="61"/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  <c r="AA130" s="61"/>
      <c r="AB130" s="61"/>
      <c r="AC130" s="61"/>
      <c r="AD130" s="61"/>
      <c r="AE130" s="61"/>
      <c r="AF130" s="61"/>
      <c r="AG130" s="61"/>
      <c r="AH130" s="61"/>
      <c r="AI130" s="61"/>
      <c r="AJ130" s="61"/>
      <c r="AK130" s="61"/>
      <c r="AL130" s="63"/>
      <c r="AM130" s="63"/>
      <c r="AN130" s="63"/>
      <c r="AO130" s="63"/>
    </row>
    <row r="131" spans="1:41" ht="12.75">
      <c r="A131" s="61"/>
      <c r="B131" s="61"/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61"/>
      <c r="AA131" s="61"/>
      <c r="AB131" s="61"/>
      <c r="AC131" s="61"/>
      <c r="AD131" s="61"/>
      <c r="AE131" s="61"/>
      <c r="AF131" s="61"/>
      <c r="AG131" s="61"/>
      <c r="AH131" s="61"/>
      <c r="AI131" s="61"/>
      <c r="AJ131" s="61"/>
      <c r="AK131" s="61"/>
      <c r="AL131" s="63"/>
      <c r="AM131" s="63"/>
      <c r="AN131" s="63"/>
      <c r="AO131" s="63"/>
    </row>
    <row r="132" spans="1:41" ht="12.75">
      <c r="A132" s="61"/>
      <c r="B132" s="61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1"/>
      <c r="Y132" s="61"/>
      <c r="Z132" s="61"/>
      <c r="AA132" s="61"/>
      <c r="AB132" s="61"/>
      <c r="AC132" s="61"/>
      <c r="AD132" s="61"/>
      <c r="AE132" s="61"/>
      <c r="AF132" s="61"/>
      <c r="AG132" s="61"/>
      <c r="AH132" s="61"/>
      <c r="AI132" s="61"/>
      <c r="AJ132" s="61"/>
      <c r="AK132" s="61"/>
      <c r="AL132" s="63"/>
      <c r="AM132" s="63"/>
      <c r="AN132" s="63"/>
      <c r="AO132" s="63"/>
    </row>
    <row r="133" spans="1:41" ht="12.75">
      <c r="A133" s="61"/>
      <c r="B133" s="61"/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  <c r="AA133" s="61"/>
      <c r="AB133" s="61"/>
      <c r="AC133" s="61"/>
      <c r="AD133" s="61"/>
      <c r="AE133" s="61"/>
      <c r="AF133" s="61"/>
      <c r="AG133" s="61"/>
      <c r="AH133" s="61"/>
      <c r="AI133" s="61"/>
      <c r="AJ133" s="61"/>
      <c r="AK133" s="61"/>
      <c r="AL133" s="63"/>
      <c r="AM133" s="63"/>
      <c r="AN133" s="63"/>
      <c r="AO133" s="63"/>
    </row>
    <row r="134" spans="1:41" ht="12.75">
      <c r="A134" s="61"/>
      <c r="B134" s="61"/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  <c r="AA134" s="61"/>
      <c r="AB134" s="61"/>
      <c r="AC134" s="61"/>
      <c r="AD134" s="61"/>
      <c r="AE134" s="61"/>
      <c r="AF134" s="61"/>
      <c r="AG134" s="61"/>
      <c r="AH134" s="61"/>
      <c r="AI134" s="61"/>
      <c r="AJ134" s="61"/>
      <c r="AK134" s="61"/>
      <c r="AL134" s="63"/>
      <c r="AM134" s="63"/>
      <c r="AN134" s="63"/>
      <c r="AO134" s="63"/>
    </row>
    <row r="135" spans="1:41" ht="12.75">
      <c r="A135" s="61"/>
      <c r="B135" s="61"/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  <c r="Y135" s="61"/>
      <c r="Z135" s="61"/>
      <c r="AA135" s="61"/>
      <c r="AB135" s="61"/>
      <c r="AC135" s="61"/>
      <c r="AD135" s="61"/>
      <c r="AE135" s="61"/>
      <c r="AF135" s="61"/>
      <c r="AG135" s="61"/>
      <c r="AH135" s="61"/>
      <c r="AI135" s="61"/>
      <c r="AJ135" s="61"/>
      <c r="AK135" s="61"/>
      <c r="AL135" s="63"/>
      <c r="AM135" s="63"/>
      <c r="AN135" s="63"/>
      <c r="AO135" s="63"/>
    </row>
    <row r="136" spans="1:41" ht="12.75">
      <c r="A136" s="61"/>
      <c r="B136" s="61"/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/>
      <c r="AA136" s="61"/>
      <c r="AB136" s="61"/>
      <c r="AC136" s="61"/>
      <c r="AD136" s="61"/>
      <c r="AE136" s="61"/>
      <c r="AF136" s="61"/>
      <c r="AG136" s="61"/>
      <c r="AH136" s="61"/>
      <c r="AI136" s="61"/>
      <c r="AJ136" s="61"/>
      <c r="AK136" s="61"/>
      <c r="AL136" s="63"/>
      <c r="AM136" s="63"/>
      <c r="AN136" s="63"/>
      <c r="AO136" s="63"/>
    </row>
    <row r="137" spans="1:41" ht="12.75">
      <c r="A137" s="61"/>
      <c r="B137" s="61"/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  <c r="AA137" s="61"/>
      <c r="AB137" s="61"/>
      <c r="AC137" s="61"/>
      <c r="AD137" s="61"/>
      <c r="AE137" s="61"/>
      <c r="AF137" s="61"/>
      <c r="AG137" s="61"/>
      <c r="AH137" s="61"/>
      <c r="AI137" s="61"/>
      <c r="AJ137" s="61"/>
      <c r="AK137" s="61"/>
      <c r="AL137" s="63"/>
      <c r="AM137" s="63"/>
      <c r="AN137" s="63"/>
      <c r="AO137" s="63"/>
    </row>
    <row r="138" spans="1:41" ht="12.75">
      <c r="A138" s="61"/>
      <c r="B138" s="61"/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Y138" s="61"/>
      <c r="Z138" s="61"/>
      <c r="AA138" s="61"/>
      <c r="AB138" s="61"/>
      <c r="AC138" s="61"/>
      <c r="AD138" s="61"/>
      <c r="AE138" s="61"/>
      <c r="AF138" s="61"/>
      <c r="AG138" s="61"/>
      <c r="AH138" s="61"/>
      <c r="AI138" s="61"/>
      <c r="AJ138" s="61"/>
      <c r="AK138" s="61"/>
      <c r="AL138" s="63"/>
      <c r="AM138" s="63"/>
      <c r="AN138" s="63"/>
      <c r="AO138" s="63"/>
    </row>
    <row r="139" spans="1:41" ht="12.75">
      <c r="A139" s="61"/>
      <c r="B139" s="61"/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1"/>
      <c r="Z139" s="61"/>
      <c r="AA139" s="61"/>
      <c r="AB139" s="61"/>
      <c r="AC139" s="61"/>
      <c r="AD139" s="61"/>
      <c r="AE139" s="61"/>
      <c r="AF139" s="61"/>
      <c r="AG139" s="61"/>
      <c r="AH139" s="61"/>
      <c r="AI139" s="61"/>
      <c r="AJ139" s="61"/>
      <c r="AK139" s="61"/>
      <c r="AL139" s="63"/>
      <c r="AM139" s="63"/>
      <c r="AN139" s="63"/>
      <c r="AO139" s="63"/>
    </row>
    <row r="140" spans="1:41" ht="12.75">
      <c r="A140" s="61"/>
      <c r="B140" s="61"/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  <c r="Y140" s="61"/>
      <c r="Z140" s="61"/>
      <c r="AA140" s="61"/>
      <c r="AB140" s="61"/>
      <c r="AC140" s="61"/>
      <c r="AD140" s="61"/>
      <c r="AE140" s="61"/>
      <c r="AF140" s="61"/>
      <c r="AG140" s="61"/>
      <c r="AH140" s="61"/>
      <c r="AI140" s="61"/>
      <c r="AJ140" s="61"/>
      <c r="AK140" s="61"/>
      <c r="AL140" s="63"/>
      <c r="AM140" s="63"/>
      <c r="AN140" s="63"/>
      <c r="AO140" s="63"/>
    </row>
    <row r="141" spans="1:41" ht="12.75">
      <c r="A141" s="61"/>
      <c r="B141" s="61"/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1"/>
      <c r="Y141" s="61"/>
      <c r="Z141" s="61"/>
      <c r="AA141" s="61"/>
      <c r="AB141" s="61"/>
      <c r="AC141" s="61"/>
      <c r="AD141" s="61"/>
      <c r="AE141" s="61"/>
      <c r="AF141" s="61"/>
      <c r="AG141" s="61"/>
      <c r="AH141" s="61"/>
      <c r="AI141" s="61"/>
      <c r="AJ141" s="61"/>
      <c r="AK141" s="61"/>
      <c r="AL141" s="63"/>
      <c r="AM141" s="63"/>
      <c r="AN141" s="63"/>
      <c r="AO141" s="63"/>
    </row>
    <row r="142" spans="1:41" ht="12.75">
      <c r="A142" s="61"/>
      <c r="B142" s="61"/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Y142" s="61"/>
      <c r="Z142" s="61"/>
      <c r="AA142" s="61"/>
      <c r="AB142" s="61"/>
      <c r="AC142" s="61"/>
      <c r="AD142" s="61"/>
      <c r="AE142" s="61"/>
      <c r="AF142" s="61"/>
      <c r="AG142" s="61"/>
      <c r="AH142" s="61"/>
      <c r="AI142" s="61"/>
      <c r="AJ142" s="61"/>
      <c r="AK142" s="61"/>
      <c r="AL142" s="63"/>
      <c r="AM142" s="63"/>
      <c r="AN142" s="63"/>
      <c r="AO142" s="63"/>
    </row>
    <row r="143" spans="1:41" ht="12.75">
      <c r="A143" s="61"/>
      <c r="B143" s="61"/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1"/>
      <c r="Y143" s="61"/>
      <c r="Z143" s="61"/>
      <c r="AA143" s="61"/>
      <c r="AB143" s="61"/>
      <c r="AC143" s="61"/>
      <c r="AD143" s="61"/>
      <c r="AE143" s="61"/>
      <c r="AF143" s="61"/>
      <c r="AG143" s="61"/>
      <c r="AH143" s="61"/>
      <c r="AI143" s="61"/>
      <c r="AJ143" s="61"/>
      <c r="AK143" s="61"/>
      <c r="AL143" s="63"/>
      <c r="AM143" s="63"/>
      <c r="AN143" s="63"/>
      <c r="AO143" s="63"/>
    </row>
    <row r="144" spans="1:41" ht="12.75">
      <c r="A144" s="61"/>
      <c r="B144" s="61"/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  <c r="Y144" s="61"/>
      <c r="Z144" s="61"/>
      <c r="AA144" s="61"/>
      <c r="AB144" s="61"/>
      <c r="AC144" s="61"/>
      <c r="AD144" s="61"/>
      <c r="AE144" s="61"/>
      <c r="AF144" s="61"/>
      <c r="AG144" s="61"/>
      <c r="AH144" s="61"/>
      <c r="AI144" s="61"/>
      <c r="AJ144" s="61"/>
      <c r="AK144" s="61"/>
      <c r="AL144" s="63"/>
      <c r="AM144" s="63"/>
      <c r="AN144" s="63"/>
      <c r="AO144" s="63"/>
    </row>
  </sheetData>
  <sheetProtection selectLockedCells="1" selectUnlockedCells="1"/>
  <protectedRanges>
    <protectedRange sqref="AB40" name="範囲15"/>
    <protectedRange sqref="U35 AF35:AH35" name="範囲13"/>
    <protectedRange sqref="J35" name="範囲12"/>
    <protectedRange sqref="AE32:AH32 AF17:AH31 O17:O31" name="範囲11"/>
    <protectedRange sqref="C17:L30 N17:N30 P17:Z30" name="範囲10"/>
    <protectedRange sqref="Y8:AH12" name="範囲6"/>
    <protectedRange sqref="E8:N14" name="範囲5"/>
    <protectedRange sqref="AC6:AF6" name="範囲4"/>
    <protectedRange sqref="AA6 Y6" name="範囲3"/>
    <protectedRange sqref="V13:W13" name="範囲7_2"/>
    <protectedRange sqref="Y14:AH14" name="範囲6_2"/>
  </protectedRanges>
  <mergeCells count="110">
    <mergeCell ref="A3:AI3"/>
    <mergeCell ref="A4:AI4"/>
    <mergeCell ref="S6:W6"/>
    <mergeCell ref="X6:Y6"/>
    <mergeCell ref="Z6:AA6"/>
    <mergeCell ref="AC6:AD6"/>
    <mergeCell ref="AE6:AF6"/>
    <mergeCell ref="AG6:AH6"/>
    <mergeCell ref="B8:D8"/>
    <mergeCell ref="Q8:X8"/>
    <mergeCell ref="B9:D11"/>
    <mergeCell ref="E9:N11"/>
    <mergeCell ref="Q9:U12"/>
    <mergeCell ref="V9:AH12"/>
    <mergeCell ref="B12:D14"/>
    <mergeCell ref="E12:N14"/>
    <mergeCell ref="Q13:U14"/>
    <mergeCell ref="V13:AH14"/>
    <mergeCell ref="B16:B31"/>
    <mergeCell ref="D16:R16"/>
    <mergeCell ref="S16:V16"/>
    <mergeCell ref="W16:Z16"/>
    <mergeCell ref="AA16:AE16"/>
    <mergeCell ref="AF16:AH16"/>
    <mergeCell ref="D17:R17"/>
    <mergeCell ref="S17:V17"/>
    <mergeCell ref="W17:Z17"/>
    <mergeCell ref="AA17:AE17"/>
    <mergeCell ref="AF17:AH17"/>
    <mergeCell ref="D18:R18"/>
    <mergeCell ref="S18:V18"/>
    <mergeCell ref="W18:Z18"/>
    <mergeCell ref="AA18:AE18"/>
    <mergeCell ref="AF18:AH18"/>
    <mergeCell ref="D19:R19"/>
    <mergeCell ref="S19:V19"/>
    <mergeCell ref="W19:Z19"/>
    <mergeCell ref="AA19:AE19"/>
    <mergeCell ref="AF19:AH19"/>
    <mergeCell ref="D20:R20"/>
    <mergeCell ref="S20:V20"/>
    <mergeCell ref="W20:Z20"/>
    <mergeCell ref="AA20:AE20"/>
    <mergeCell ref="AF20:AH20"/>
    <mergeCell ref="D21:R21"/>
    <mergeCell ref="S21:V21"/>
    <mergeCell ref="W21:Z21"/>
    <mergeCell ref="AA21:AE21"/>
    <mergeCell ref="AF21:AH21"/>
    <mergeCell ref="D22:R22"/>
    <mergeCell ref="S22:V22"/>
    <mergeCell ref="W22:Z22"/>
    <mergeCell ref="AA22:AE22"/>
    <mergeCell ref="AF22:AH22"/>
    <mergeCell ref="D23:R23"/>
    <mergeCell ref="S23:V23"/>
    <mergeCell ref="W23:Z23"/>
    <mergeCell ref="AA23:AE23"/>
    <mergeCell ref="AF23:AH23"/>
    <mergeCell ref="D24:R24"/>
    <mergeCell ref="S24:V24"/>
    <mergeCell ref="W24:Z24"/>
    <mergeCell ref="AA24:AE24"/>
    <mergeCell ref="AF24:AH24"/>
    <mergeCell ref="D25:R25"/>
    <mergeCell ref="S25:V25"/>
    <mergeCell ref="W25:Z25"/>
    <mergeCell ref="AA25:AE25"/>
    <mergeCell ref="AF25:AH25"/>
    <mergeCell ref="D26:R26"/>
    <mergeCell ref="S26:V26"/>
    <mergeCell ref="W26:Z26"/>
    <mergeCell ref="AA26:AE26"/>
    <mergeCell ref="AF26:AH26"/>
    <mergeCell ref="D27:R27"/>
    <mergeCell ref="S27:V27"/>
    <mergeCell ref="W27:Z27"/>
    <mergeCell ref="AA27:AE27"/>
    <mergeCell ref="AF27:AH27"/>
    <mergeCell ref="D28:R28"/>
    <mergeCell ref="S28:V28"/>
    <mergeCell ref="W28:Z28"/>
    <mergeCell ref="AA28:AE28"/>
    <mergeCell ref="AF28:AH28"/>
    <mergeCell ref="D29:R29"/>
    <mergeCell ref="S29:V29"/>
    <mergeCell ref="W29:Z29"/>
    <mergeCell ref="AA29:AE29"/>
    <mergeCell ref="AF29:AH29"/>
    <mergeCell ref="D30:R30"/>
    <mergeCell ref="S30:V30"/>
    <mergeCell ref="W30:Z30"/>
    <mergeCell ref="AA30:AE30"/>
    <mergeCell ref="AF30:AH30"/>
    <mergeCell ref="C31:Z31"/>
    <mergeCell ref="AB31:AE31"/>
    <mergeCell ref="B34:B35"/>
    <mergeCell ref="D34:Y34"/>
    <mergeCell ref="Z34:AE34"/>
    <mergeCell ref="AF34:AH34"/>
    <mergeCell ref="D35:I35"/>
    <mergeCell ref="J35:L35"/>
    <mergeCell ref="R35:Y35"/>
    <mergeCell ref="AA35:AE35"/>
    <mergeCell ref="Z37:AE37"/>
    <mergeCell ref="AF37:AH37"/>
    <mergeCell ref="S40:X40"/>
    <mergeCell ref="Y40:AA40"/>
    <mergeCell ref="AB40:AE40"/>
    <mergeCell ref="AF40:AH40"/>
  </mergeCells>
  <conditionalFormatting sqref="C17:AF17">
    <cfRule type="expression" priority="3" dxfId="0" stopIfTrue="1">
      <formula>COUNTIF($C$17:$C$30,$C17)&gt;1</formula>
    </cfRule>
  </conditionalFormatting>
  <conditionalFormatting sqref="C18:AE30">
    <cfRule type="expression" priority="2" dxfId="0" stopIfTrue="1">
      <formula>COUNTIF($C$17:$C$30,$C18)&gt;1</formula>
    </cfRule>
  </conditionalFormatting>
  <conditionalFormatting sqref="AF18:AF30">
    <cfRule type="expression" priority="1" dxfId="0" stopIfTrue="1">
      <formula>COUNTIF($C$17:$C$30,$C18)&gt;1</formula>
    </cfRule>
  </conditionalFormatting>
  <dataValidations count="1">
    <dataValidation type="list" allowBlank="1" showInputMessage="1" showErrorMessage="1" sqref="J35">
      <formula1>"0,10,"</formula1>
    </dataValidation>
  </dataValidations>
  <printOptions horizontalCentered="1"/>
  <pageMargins left="0.5905511811023623" right="0.35433070866141736" top="0.7874015748031497" bottom="0.3937007874015748" header="0.5118110236220472" footer="0.5118110236220472"/>
  <pageSetup blackAndWhite="1" fitToHeight="0" fitToWidth="1" horizontalDpi="600" verticalDpi="600" orientation="portrait" paperSize="9" r:id="rId1"/>
  <headerFooter alignWithMargins="0">
    <oddHeader>&amp;R地域生活支援事業明細書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44"/>
  <sheetViews>
    <sheetView showGridLines="0" showZero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875" style="124" customWidth="1"/>
    <col min="2" max="2" width="3.125" style="124" customWidth="1"/>
    <col min="3" max="3" width="10.125" style="124" customWidth="1"/>
    <col min="4" max="4" width="5.375" style="124" customWidth="1"/>
    <col min="5" max="20" width="2.50390625" style="124" customWidth="1"/>
    <col min="21" max="21" width="1.12109375" style="124" customWidth="1"/>
    <col min="22" max="23" width="2.25390625" style="124" customWidth="1"/>
    <col min="24" max="24" width="2.375" style="124" customWidth="1"/>
    <col min="25" max="34" width="2.50390625" style="124" customWidth="1"/>
    <col min="35" max="37" width="1.875" style="124" customWidth="1"/>
    <col min="38" max="40" width="1.875" style="64" customWidth="1"/>
    <col min="41" max="41" width="2.50390625" style="64" customWidth="1"/>
    <col min="42" max="42" width="0" style="64" hidden="1" customWidth="1"/>
    <col min="43" max="16384" width="9.00390625" style="64" customWidth="1"/>
  </cols>
  <sheetData>
    <row r="1" spans="1:41" ht="15" customHeight="1">
      <c r="A1" s="340" t="s">
        <v>259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2" t="s">
        <v>47</v>
      </c>
      <c r="AJ1" s="61"/>
      <c r="AK1" s="61"/>
      <c r="AL1" s="63"/>
      <c r="AM1" s="63"/>
      <c r="AN1" s="63"/>
      <c r="AO1" s="63"/>
    </row>
    <row r="2" spans="1:41" ht="10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7"/>
      <c r="AJ2" s="68"/>
      <c r="AK2" s="61"/>
      <c r="AL2" s="63"/>
      <c r="AM2" s="63"/>
      <c r="AN2" s="63"/>
      <c r="AO2" s="63"/>
    </row>
    <row r="3" spans="1:41" ht="18" customHeight="1">
      <c r="A3" s="250" t="s">
        <v>36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  <c r="Z3" s="251"/>
      <c r="AA3" s="251"/>
      <c r="AB3" s="251"/>
      <c r="AC3" s="251"/>
      <c r="AD3" s="251"/>
      <c r="AE3" s="251"/>
      <c r="AF3" s="251"/>
      <c r="AG3" s="251"/>
      <c r="AH3" s="251"/>
      <c r="AI3" s="252"/>
      <c r="AJ3" s="69"/>
      <c r="AK3" s="70"/>
      <c r="AL3" s="71"/>
      <c r="AM3" s="71"/>
      <c r="AN3" s="71"/>
      <c r="AO3" s="71"/>
    </row>
    <row r="4" spans="1:41" ht="22.5" customHeight="1">
      <c r="A4" s="253" t="s">
        <v>48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54"/>
      <c r="W4" s="254"/>
      <c r="X4" s="254"/>
      <c r="Y4" s="254"/>
      <c r="Z4" s="254"/>
      <c r="AA4" s="254"/>
      <c r="AB4" s="254"/>
      <c r="AC4" s="254"/>
      <c r="AD4" s="254"/>
      <c r="AE4" s="254"/>
      <c r="AF4" s="254"/>
      <c r="AG4" s="254"/>
      <c r="AH4" s="254"/>
      <c r="AI4" s="255"/>
      <c r="AJ4" s="74"/>
      <c r="AK4" s="75"/>
      <c r="AL4" s="76"/>
      <c r="AM4" s="76"/>
      <c r="AN4" s="76"/>
      <c r="AO4" s="76"/>
    </row>
    <row r="5" spans="1:41" ht="12" customHeight="1">
      <c r="A5" s="77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9"/>
      <c r="AF5" s="79"/>
      <c r="AG5" s="78"/>
      <c r="AH5" s="78"/>
      <c r="AI5" s="80"/>
      <c r="AJ5" s="77"/>
      <c r="AK5" s="78"/>
      <c r="AL5" s="81"/>
      <c r="AM5" s="81"/>
      <c r="AN5" s="81"/>
      <c r="AO5" s="81"/>
    </row>
    <row r="6" spans="1:41" ht="18.75" customHeight="1">
      <c r="A6" s="77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263" t="s">
        <v>39</v>
      </c>
      <c r="T6" s="264"/>
      <c r="U6" s="264"/>
      <c r="V6" s="264"/>
      <c r="W6" s="265"/>
      <c r="X6" s="256">
        <f>'請求書'!F11</f>
        <v>0</v>
      </c>
      <c r="Y6" s="257"/>
      <c r="Z6" s="258">
        <f>'請求書'!I11</f>
        <v>0</v>
      </c>
      <c r="AA6" s="259"/>
      <c r="AB6" s="82" t="s">
        <v>11</v>
      </c>
      <c r="AC6" s="256">
        <f>'請求書'!O11</f>
        <v>0</v>
      </c>
      <c r="AD6" s="257"/>
      <c r="AE6" s="260">
        <f>'請求書'!R11</f>
        <v>0</v>
      </c>
      <c r="AF6" s="259"/>
      <c r="AG6" s="261" t="s">
        <v>12</v>
      </c>
      <c r="AH6" s="262"/>
      <c r="AI6" s="83"/>
      <c r="AJ6" s="84"/>
      <c r="AK6" s="85"/>
      <c r="AL6" s="85"/>
      <c r="AM6" s="85"/>
      <c r="AN6" s="86"/>
      <c r="AO6" s="81"/>
    </row>
    <row r="7" spans="1:41" ht="15.75" customHeight="1">
      <c r="A7" s="77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80"/>
      <c r="AJ7" s="77"/>
      <c r="AK7" s="78"/>
      <c r="AL7" s="81"/>
      <c r="AM7" s="81"/>
      <c r="AN7" s="81"/>
      <c r="AO7" s="81"/>
    </row>
    <row r="8" spans="1:41" ht="25.5" customHeight="1">
      <c r="A8" s="77"/>
      <c r="B8" s="266" t="s">
        <v>23</v>
      </c>
      <c r="C8" s="267"/>
      <c r="D8" s="268"/>
      <c r="E8" s="41"/>
      <c r="F8" s="42"/>
      <c r="G8" s="42"/>
      <c r="H8" s="42"/>
      <c r="I8" s="42"/>
      <c r="J8" s="42"/>
      <c r="K8" s="42"/>
      <c r="L8" s="42"/>
      <c r="M8" s="42"/>
      <c r="N8" s="43"/>
      <c r="O8" s="61"/>
      <c r="P8" s="61"/>
      <c r="Q8" s="263" t="s">
        <v>41</v>
      </c>
      <c r="R8" s="264"/>
      <c r="S8" s="264"/>
      <c r="T8" s="264"/>
      <c r="U8" s="264"/>
      <c r="V8" s="264"/>
      <c r="W8" s="264"/>
      <c r="X8" s="265"/>
      <c r="Y8" s="55" t="str">
        <f>IF('請求書'!V24=0,"0",'請求書'!V24)</f>
        <v>0</v>
      </c>
      <c r="Z8" s="56" t="str">
        <f>IF('請求書'!Y24=0,"0",'請求書'!Y24)</f>
        <v>0</v>
      </c>
      <c r="AA8" s="56" t="str">
        <f>IF('請求書'!AB24=0,"0",'請求書'!AB24)</f>
        <v>0</v>
      </c>
      <c r="AB8" s="56" t="str">
        <f>IF('請求書'!AE24=0,"0",'請求書'!AE24)</f>
        <v>0</v>
      </c>
      <c r="AC8" s="56" t="str">
        <f>IF('請求書'!AH24=0,"0",'請求書'!AH24)</f>
        <v>0</v>
      </c>
      <c r="AD8" s="56" t="str">
        <f>IF('請求書'!AK24=0,"0",'請求書'!AK24)</f>
        <v>0</v>
      </c>
      <c r="AE8" s="56" t="str">
        <f>IF('請求書'!AN24=0,"0",'請求書'!AN24)</f>
        <v>0</v>
      </c>
      <c r="AF8" s="56" t="str">
        <f>IF('請求書'!AQ24=0,"0",'請求書'!AQ24)</f>
        <v>0</v>
      </c>
      <c r="AG8" s="56" t="str">
        <f>IF('請求書'!AT24=0,"0",'請求書'!AT24)</f>
        <v>0</v>
      </c>
      <c r="AH8" s="57" t="str">
        <f>IF('請求書'!AW24=0,"0",'請求書'!AW24)</f>
        <v>0</v>
      </c>
      <c r="AI8" s="83"/>
      <c r="AJ8" s="84"/>
      <c r="AK8" s="85"/>
      <c r="AL8" s="85"/>
      <c r="AM8" s="85"/>
      <c r="AN8" s="85"/>
      <c r="AO8" s="81"/>
    </row>
    <row r="9" spans="1:41" ht="12" customHeight="1">
      <c r="A9" s="77"/>
      <c r="B9" s="269" t="s">
        <v>25</v>
      </c>
      <c r="C9" s="270"/>
      <c r="D9" s="271"/>
      <c r="E9" s="302"/>
      <c r="F9" s="303"/>
      <c r="G9" s="303"/>
      <c r="H9" s="303"/>
      <c r="I9" s="303"/>
      <c r="J9" s="303"/>
      <c r="K9" s="303"/>
      <c r="L9" s="303"/>
      <c r="M9" s="303"/>
      <c r="N9" s="304"/>
      <c r="O9" s="61"/>
      <c r="P9" s="61"/>
      <c r="Q9" s="269" t="s">
        <v>30</v>
      </c>
      <c r="R9" s="270"/>
      <c r="S9" s="270"/>
      <c r="T9" s="270"/>
      <c r="U9" s="271"/>
      <c r="V9" s="269">
        <f>'請求書'!AA28</f>
        <v>0</v>
      </c>
      <c r="W9" s="270"/>
      <c r="X9" s="270"/>
      <c r="Y9" s="270"/>
      <c r="Z9" s="270"/>
      <c r="AA9" s="270"/>
      <c r="AB9" s="270"/>
      <c r="AC9" s="270"/>
      <c r="AD9" s="270"/>
      <c r="AE9" s="270"/>
      <c r="AF9" s="270"/>
      <c r="AG9" s="270"/>
      <c r="AH9" s="271"/>
      <c r="AI9" s="87"/>
      <c r="AJ9" s="88"/>
      <c r="AK9" s="89"/>
      <c r="AL9" s="89"/>
      <c r="AM9" s="89"/>
      <c r="AN9" s="89"/>
      <c r="AO9" s="81"/>
    </row>
    <row r="10" spans="1:41" ht="12" customHeight="1">
      <c r="A10" s="77"/>
      <c r="B10" s="272"/>
      <c r="C10" s="273"/>
      <c r="D10" s="274"/>
      <c r="E10" s="305"/>
      <c r="F10" s="306"/>
      <c r="G10" s="306"/>
      <c r="H10" s="306"/>
      <c r="I10" s="306"/>
      <c r="J10" s="306"/>
      <c r="K10" s="306"/>
      <c r="L10" s="306"/>
      <c r="M10" s="306"/>
      <c r="N10" s="307"/>
      <c r="O10" s="61"/>
      <c r="P10" s="61"/>
      <c r="Q10" s="272"/>
      <c r="R10" s="273"/>
      <c r="S10" s="273"/>
      <c r="T10" s="273"/>
      <c r="U10" s="274"/>
      <c r="V10" s="272"/>
      <c r="W10" s="273"/>
      <c r="X10" s="273"/>
      <c r="Y10" s="273"/>
      <c r="Z10" s="273"/>
      <c r="AA10" s="273"/>
      <c r="AB10" s="273"/>
      <c r="AC10" s="273"/>
      <c r="AD10" s="273"/>
      <c r="AE10" s="273"/>
      <c r="AF10" s="273"/>
      <c r="AG10" s="273"/>
      <c r="AH10" s="274"/>
      <c r="AI10" s="87"/>
      <c r="AJ10" s="88"/>
      <c r="AK10" s="89"/>
      <c r="AL10" s="89"/>
      <c r="AM10" s="89"/>
      <c r="AN10" s="89"/>
      <c r="AO10" s="81"/>
    </row>
    <row r="11" spans="1:41" ht="12" customHeight="1">
      <c r="A11" s="77"/>
      <c r="B11" s="275"/>
      <c r="C11" s="276"/>
      <c r="D11" s="277"/>
      <c r="E11" s="308"/>
      <c r="F11" s="309"/>
      <c r="G11" s="309"/>
      <c r="H11" s="309"/>
      <c r="I11" s="309"/>
      <c r="J11" s="309"/>
      <c r="K11" s="309"/>
      <c r="L11" s="309"/>
      <c r="M11" s="309"/>
      <c r="N11" s="310"/>
      <c r="O11" s="61"/>
      <c r="P11" s="61"/>
      <c r="Q11" s="272"/>
      <c r="R11" s="273"/>
      <c r="S11" s="273"/>
      <c r="T11" s="273"/>
      <c r="U11" s="274"/>
      <c r="V11" s="272"/>
      <c r="W11" s="273"/>
      <c r="X11" s="273"/>
      <c r="Y11" s="273"/>
      <c r="Z11" s="273"/>
      <c r="AA11" s="273"/>
      <c r="AB11" s="273"/>
      <c r="AC11" s="273"/>
      <c r="AD11" s="273"/>
      <c r="AE11" s="273"/>
      <c r="AF11" s="273"/>
      <c r="AG11" s="273"/>
      <c r="AH11" s="274"/>
      <c r="AI11" s="87"/>
      <c r="AJ11" s="88"/>
      <c r="AK11" s="89"/>
      <c r="AL11" s="89"/>
      <c r="AM11" s="89"/>
      <c r="AN11" s="89"/>
      <c r="AO11" s="81"/>
    </row>
    <row r="12" spans="1:41" ht="12" customHeight="1">
      <c r="A12" s="77"/>
      <c r="B12" s="269" t="s">
        <v>24</v>
      </c>
      <c r="C12" s="270"/>
      <c r="D12" s="271"/>
      <c r="E12" s="302"/>
      <c r="F12" s="303"/>
      <c r="G12" s="303"/>
      <c r="H12" s="303"/>
      <c r="I12" s="303"/>
      <c r="J12" s="303"/>
      <c r="K12" s="303"/>
      <c r="L12" s="303"/>
      <c r="M12" s="303"/>
      <c r="N12" s="304"/>
      <c r="O12" s="61"/>
      <c r="P12" s="61"/>
      <c r="Q12" s="275"/>
      <c r="R12" s="276"/>
      <c r="S12" s="276"/>
      <c r="T12" s="276"/>
      <c r="U12" s="277"/>
      <c r="V12" s="275"/>
      <c r="W12" s="276"/>
      <c r="X12" s="276"/>
      <c r="Y12" s="276"/>
      <c r="Z12" s="276"/>
      <c r="AA12" s="276"/>
      <c r="AB12" s="276"/>
      <c r="AC12" s="276"/>
      <c r="AD12" s="276"/>
      <c r="AE12" s="276"/>
      <c r="AF12" s="276"/>
      <c r="AG12" s="276"/>
      <c r="AH12" s="277"/>
      <c r="AI12" s="87"/>
      <c r="AJ12" s="88"/>
      <c r="AK12" s="89"/>
      <c r="AL12" s="89"/>
      <c r="AM12" s="89"/>
      <c r="AN12" s="89"/>
      <c r="AO12" s="81"/>
    </row>
    <row r="13" spans="1:41" ht="12" customHeight="1">
      <c r="A13" s="77"/>
      <c r="B13" s="272"/>
      <c r="C13" s="273"/>
      <c r="D13" s="274"/>
      <c r="E13" s="305"/>
      <c r="F13" s="306"/>
      <c r="G13" s="306"/>
      <c r="H13" s="306"/>
      <c r="I13" s="306"/>
      <c r="J13" s="306"/>
      <c r="K13" s="306"/>
      <c r="L13" s="306"/>
      <c r="M13" s="306"/>
      <c r="N13" s="307"/>
      <c r="O13" s="61"/>
      <c r="P13" s="61"/>
      <c r="Q13" s="278" t="s">
        <v>5</v>
      </c>
      <c r="R13" s="279"/>
      <c r="S13" s="279"/>
      <c r="T13" s="279"/>
      <c r="U13" s="280"/>
      <c r="V13" s="296">
        <f>'明細書１'!V13</f>
      </c>
      <c r="W13" s="297"/>
      <c r="X13" s="297"/>
      <c r="Y13" s="297"/>
      <c r="Z13" s="297"/>
      <c r="AA13" s="297"/>
      <c r="AB13" s="297"/>
      <c r="AC13" s="297"/>
      <c r="AD13" s="297"/>
      <c r="AE13" s="297"/>
      <c r="AF13" s="297"/>
      <c r="AG13" s="297"/>
      <c r="AH13" s="298"/>
      <c r="AI13" s="87"/>
      <c r="AJ13" s="88"/>
      <c r="AK13" s="89"/>
      <c r="AL13" s="89"/>
      <c r="AM13" s="89"/>
      <c r="AN13" s="89"/>
      <c r="AO13" s="81"/>
    </row>
    <row r="14" spans="1:41" ht="12" customHeight="1">
      <c r="A14" s="77"/>
      <c r="B14" s="275"/>
      <c r="C14" s="276"/>
      <c r="D14" s="277"/>
      <c r="E14" s="308"/>
      <c r="F14" s="309"/>
      <c r="G14" s="309"/>
      <c r="H14" s="309"/>
      <c r="I14" s="309"/>
      <c r="J14" s="309"/>
      <c r="K14" s="309"/>
      <c r="L14" s="309"/>
      <c r="M14" s="309"/>
      <c r="N14" s="310"/>
      <c r="O14" s="61"/>
      <c r="P14" s="61"/>
      <c r="Q14" s="281"/>
      <c r="R14" s="282"/>
      <c r="S14" s="282"/>
      <c r="T14" s="282"/>
      <c r="U14" s="283"/>
      <c r="V14" s="299"/>
      <c r="W14" s="300"/>
      <c r="X14" s="300"/>
      <c r="Y14" s="300"/>
      <c r="Z14" s="300"/>
      <c r="AA14" s="300"/>
      <c r="AB14" s="300"/>
      <c r="AC14" s="300"/>
      <c r="AD14" s="300"/>
      <c r="AE14" s="300"/>
      <c r="AF14" s="300"/>
      <c r="AG14" s="300"/>
      <c r="AH14" s="301"/>
      <c r="AI14" s="87"/>
      <c r="AJ14" s="88"/>
      <c r="AK14" s="89"/>
      <c r="AL14" s="89"/>
      <c r="AM14" s="89"/>
      <c r="AN14" s="89"/>
      <c r="AO14" s="81"/>
    </row>
    <row r="15" spans="1:41" ht="15.75" customHeight="1">
      <c r="A15" s="77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61"/>
      <c r="P15" s="61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90"/>
      <c r="AI15" s="73"/>
      <c r="AJ15" s="91"/>
      <c r="AK15" s="92"/>
      <c r="AL15" s="92"/>
      <c r="AM15" s="92"/>
      <c r="AN15" s="92"/>
      <c r="AO15" s="81"/>
    </row>
    <row r="16" spans="1:41" ht="19.5" customHeight="1">
      <c r="A16" s="77"/>
      <c r="B16" s="287" t="s">
        <v>31</v>
      </c>
      <c r="C16" s="93" t="s">
        <v>52</v>
      </c>
      <c r="D16" s="319" t="s">
        <v>53</v>
      </c>
      <c r="E16" s="264"/>
      <c r="F16" s="264"/>
      <c r="G16" s="264"/>
      <c r="H16" s="264"/>
      <c r="I16" s="264"/>
      <c r="J16" s="264"/>
      <c r="K16" s="264"/>
      <c r="L16" s="264"/>
      <c r="M16" s="264"/>
      <c r="N16" s="264"/>
      <c r="O16" s="264"/>
      <c r="P16" s="264"/>
      <c r="Q16" s="264"/>
      <c r="R16" s="265"/>
      <c r="S16" s="263" t="s">
        <v>22</v>
      </c>
      <c r="T16" s="264"/>
      <c r="U16" s="264"/>
      <c r="V16" s="265"/>
      <c r="W16" s="263" t="s">
        <v>38</v>
      </c>
      <c r="X16" s="264"/>
      <c r="Y16" s="264"/>
      <c r="Z16" s="265"/>
      <c r="AA16" s="263" t="s">
        <v>46</v>
      </c>
      <c r="AB16" s="264"/>
      <c r="AC16" s="264"/>
      <c r="AD16" s="264"/>
      <c r="AE16" s="265"/>
      <c r="AF16" s="263" t="s">
        <v>51</v>
      </c>
      <c r="AG16" s="264"/>
      <c r="AH16" s="265"/>
      <c r="AI16" s="94"/>
      <c r="AJ16" s="95"/>
      <c r="AK16" s="96"/>
      <c r="AL16" s="97"/>
      <c r="AM16" s="97"/>
      <c r="AN16" s="97"/>
      <c r="AO16" s="81"/>
    </row>
    <row r="17" spans="1:41" ht="24" customHeight="1">
      <c r="A17" s="77"/>
      <c r="B17" s="288"/>
      <c r="C17" s="49"/>
      <c r="D17" s="290">
        <f>IF(C17="","",VLOOKUP(C17,サービスコード!B:D,2,FALSE))</f>
      </c>
      <c r="E17" s="291"/>
      <c r="F17" s="291"/>
      <c r="G17" s="291"/>
      <c r="H17" s="291"/>
      <c r="I17" s="291"/>
      <c r="J17" s="291"/>
      <c r="K17" s="291"/>
      <c r="L17" s="291"/>
      <c r="M17" s="291"/>
      <c r="N17" s="291"/>
      <c r="O17" s="291"/>
      <c r="P17" s="291"/>
      <c r="Q17" s="291"/>
      <c r="R17" s="292"/>
      <c r="S17" s="293">
        <f>IF(C17="","",VLOOKUP(C17,サービスコード!B:D,3,FALSE))</f>
      </c>
      <c r="T17" s="294"/>
      <c r="U17" s="294"/>
      <c r="V17" s="295"/>
      <c r="W17" s="284"/>
      <c r="X17" s="285"/>
      <c r="Y17" s="285"/>
      <c r="Z17" s="286"/>
      <c r="AA17" s="311">
        <f>IF(C17="","",S17*W17)</f>
      </c>
      <c r="AB17" s="312"/>
      <c r="AC17" s="312"/>
      <c r="AD17" s="312"/>
      <c r="AE17" s="313"/>
      <c r="AF17" s="244"/>
      <c r="AG17" s="245"/>
      <c r="AH17" s="246"/>
      <c r="AI17" s="125">
        <f aca="true" t="shared" si="0" ref="AI17:AI30">IF(COUNTIF(C$17:C$30,C17)&gt;1,"★同じサービスコードは一行にまとめてください。","")</f>
      </c>
      <c r="AJ17" s="88"/>
      <c r="AK17" s="89"/>
      <c r="AL17" s="89"/>
      <c r="AM17" s="89"/>
      <c r="AN17" s="89"/>
      <c r="AO17" s="81"/>
    </row>
    <row r="18" spans="1:41" ht="24" customHeight="1">
      <c r="A18" s="77"/>
      <c r="B18" s="288"/>
      <c r="C18" s="49"/>
      <c r="D18" s="290">
        <f>IF(C18="","",VLOOKUP(C18,サービスコード!B:D,2,FALSE))</f>
      </c>
      <c r="E18" s="291"/>
      <c r="F18" s="291"/>
      <c r="G18" s="291"/>
      <c r="H18" s="291"/>
      <c r="I18" s="291"/>
      <c r="J18" s="291"/>
      <c r="K18" s="291"/>
      <c r="L18" s="291"/>
      <c r="M18" s="291"/>
      <c r="N18" s="291"/>
      <c r="O18" s="291"/>
      <c r="P18" s="291"/>
      <c r="Q18" s="291"/>
      <c r="R18" s="292"/>
      <c r="S18" s="293">
        <f>IF(C18="","",VLOOKUP(C18,サービスコード!B:D,3,FALSE))</f>
      </c>
      <c r="T18" s="294"/>
      <c r="U18" s="294"/>
      <c r="V18" s="295"/>
      <c r="W18" s="284"/>
      <c r="X18" s="285"/>
      <c r="Y18" s="285"/>
      <c r="Z18" s="286"/>
      <c r="AA18" s="311">
        <f aca="true" t="shared" si="1" ref="AA18:AA30">IF(C18="","",S18*W18)</f>
      </c>
      <c r="AB18" s="312"/>
      <c r="AC18" s="312"/>
      <c r="AD18" s="312"/>
      <c r="AE18" s="313"/>
      <c r="AF18" s="244"/>
      <c r="AG18" s="245"/>
      <c r="AH18" s="246"/>
      <c r="AI18" s="125">
        <f t="shared" si="0"/>
      </c>
      <c r="AJ18" s="99"/>
      <c r="AK18" s="100"/>
      <c r="AL18" s="100"/>
      <c r="AM18" s="100"/>
      <c r="AN18" s="100"/>
      <c r="AO18" s="81"/>
    </row>
    <row r="19" spans="1:41" ht="24" customHeight="1">
      <c r="A19" s="77"/>
      <c r="B19" s="288"/>
      <c r="C19" s="49"/>
      <c r="D19" s="290">
        <f>IF(C19="","",VLOOKUP(C19,サービスコード!B:D,2,FALSE))</f>
      </c>
      <c r="E19" s="291"/>
      <c r="F19" s="291"/>
      <c r="G19" s="291"/>
      <c r="H19" s="291"/>
      <c r="I19" s="291"/>
      <c r="J19" s="291"/>
      <c r="K19" s="291"/>
      <c r="L19" s="291"/>
      <c r="M19" s="291"/>
      <c r="N19" s="291"/>
      <c r="O19" s="291"/>
      <c r="P19" s="291"/>
      <c r="Q19" s="291"/>
      <c r="R19" s="292"/>
      <c r="S19" s="293">
        <f>IF(C19="","",VLOOKUP(C19,サービスコード!B:D,3,FALSE))</f>
      </c>
      <c r="T19" s="294"/>
      <c r="U19" s="294"/>
      <c r="V19" s="295"/>
      <c r="W19" s="284"/>
      <c r="X19" s="285"/>
      <c r="Y19" s="285"/>
      <c r="Z19" s="286"/>
      <c r="AA19" s="311">
        <f t="shared" si="1"/>
      </c>
      <c r="AB19" s="312"/>
      <c r="AC19" s="312"/>
      <c r="AD19" s="312"/>
      <c r="AE19" s="313"/>
      <c r="AF19" s="244"/>
      <c r="AG19" s="245"/>
      <c r="AH19" s="246"/>
      <c r="AI19" s="125">
        <f t="shared" si="0"/>
      </c>
      <c r="AJ19" s="99"/>
      <c r="AK19" s="100"/>
      <c r="AL19" s="100"/>
      <c r="AM19" s="100"/>
      <c r="AN19" s="100"/>
      <c r="AO19" s="81"/>
    </row>
    <row r="20" spans="1:41" ht="24" customHeight="1">
      <c r="A20" s="77"/>
      <c r="B20" s="288"/>
      <c r="C20" s="49"/>
      <c r="D20" s="290">
        <f>IF(C20="","",VLOOKUP(C20,サービスコード!B:D,2,FALSE))</f>
      </c>
      <c r="E20" s="291"/>
      <c r="F20" s="291"/>
      <c r="G20" s="291"/>
      <c r="H20" s="291"/>
      <c r="I20" s="291"/>
      <c r="J20" s="291"/>
      <c r="K20" s="291"/>
      <c r="L20" s="291"/>
      <c r="M20" s="291"/>
      <c r="N20" s="291"/>
      <c r="O20" s="291"/>
      <c r="P20" s="291"/>
      <c r="Q20" s="291"/>
      <c r="R20" s="292"/>
      <c r="S20" s="293">
        <f>IF(C20="","",VLOOKUP(C20,サービスコード!B:D,3,FALSE))</f>
      </c>
      <c r="T20" s="294"/>
      <c r="U20" s="294"/>
      <c r="V20" s="295"/>
      <c r="W20" s="284"/>
      <c r="X20" s="285"/>
      <c r="Y20" s="285"/>
      <c r="Z20" s="286"/>
      <c r="AA20" s="311">
        <f t="shared" si="1"/>
      </c>
      <c r="AB20" s="312"/>
      <c r="AC20" s="312"/>
      <c r="AD20" s="312"/>
      <c r="AE20" s="313"/>
      <c r="AF20" s="244"/>
      <c r="AG20" s="245"/>
      <c r="AH20" s="246"/>
      <c r="AI20" s="125">
        <f t="shared" si="0"/>
      </c>
      <c r="AJ20" s="99"/>
      <c r="AK20" s="100"/>
      <c r="AL20" s="100"/>
      <c r="AM20" s="100"/>
      <c r="AN20" s="100"/>
      <c r="AO20" s="81"/>
    </row>
    <row r="21" spans="1:41" ht="24" customHeight="1">
      <c r="A21" s="77"/>
      <c r="B21" s="288"/>
      <c r="C21" s="49"/>
      <c r="D21" s="290">
        <f>IF(C21="","",VLOOKUP(C21,サービスコード!B:D,2,FALSE))</f>
      </c>
      <c r="E21" s="291"/>
      <c r="F21" s="291"/>
      <c r="G21" s="291"/>
      <c r="H21" s="291"/>
      <c r="I21" s="291"/>
      <c r="J21" s="291"/>
      <c r="K21" s="291"/>
      <c r="L21" s="291"/>
      <c r="M21" s="291"/>
      <c r="N21" s="291"/>
      <c r="O21" s="291"/>
      <c r="P21" s="291"/>
      <c r="Q21" s="291"/>
      <c r="R21" s="292"/>
      <c r="S21" s="293">
        <f>IF(C21="","",VLOOKUP(C21,サービスコード!B:D,3,FALSE))</f>
      </c>
      <c r="T21" s="294"/>
      <c r="U21" s="294"/>
      <c r="V21" s="295"/>
      <c r="W21" s="284"/>
      <c r="X21" s="285"/>
      <c r="Y21" s="285"/>
      <c r="Z21" s="286"/>
      <c r="AA21" s="311">
        <f t="shared" si="1"/>
      </c>
      <c r="AB21" s="312"/>
      <c r="AC21" s="312"/>
      <c r="AD21" s="312"/>
      <c r="AE21" s="313"/>
      <c r="AF21" s="244"/>
      <c r="AG21" s="245"/>
      <c r="AH21" s="246"/>
      <c r="AI21" s="125">
        <f t="shared" si="0"/>
      </c>
      <c r="AJ21" s="99"/>
      <c r="AK21" s="100"/>
      <c r="AL21" s="100"/>
      <c r="AM21" s="100"/>
      <c r="AN21" s="100"/>
      <c r="AO21" s="81"/>
    </row>
    <row r="22" spans="1:41" ht="24" customHeight="1">
      <c r="A22" s="77"/>
      <c r="B22" s="288"/>
      <c r="C22" s="49"/>
      <c r="D22" s="290">
        <f>IF(C22="","",VLOOKUP(C22,サービスコード!B:D,2,FALSE))</f>
      </c>
      <c r="E22" s="291"/>
      <c r="F22" s="291"/>
      <c r="G22" s="291"/>
      <c r="H22" s="291"/>
      <c r="I22" s="291"/>
      <c r="J22" s="291"/>
      <c r="K22" s="291"/>
      <c r="L22" s="291"/>
      <c r="M22" s="291"/>
      <c r="N22" s="291"/>
      <c r="O22" s="291"/>
      <c r="P22" s="291"/>
      <c r="Q22" s="291"/>
      <c r="R22" s="292"/>
      <c r="S22" s="293">
        <f>IF(C22="","",VLOOKUP(C22,サービスコード!B:D,3,FALSE))</f>
      </c>
      <c r="T22" s="294"/>
      <c r="U22" s="294"/>
      <c r="V22" s="295"/>
      <c r="W22" s="284"/>
      <c r="X22" s="285"/>
      <c r="Y22" s="285"/>
      <c r="Z22" s="286"/>
      <c r="AA22" s="311">
        <f t="shared" si="1"/>
      </c>
      <c r="AB22" s="312"/>
      <c r="AC22" s="312"/>
      <c r="AD22" s="312"/>
      <c r="AE22" s="313"/>
      <c r="AF22" s="244"/>
      <c r="AG22" s="245"/>
      <c r="AH22" s="246"/>
      <c r="AI22" s="125">
        <f t="shared" si="0"/>
      </c>
      <c r="AJ22" s="99"/>
      <c r="AK22" s="100"/>
      <c r="AL22" s="100"/>
      <c r="AM22" s="100"/>
      <c r="AN22" s="100"/>
      <c r="AO22" s="81"/>
    </row>
    <row r="23" spans="1:41" ht="24" customHeight="1">
      <c r="A23" s="77"/>
      <c r="B23" s="288"/>
      <c r="C23" s="49"/>
      <c r="D23" s="290">
        <f>IF(C23="","",VLOOKUP(C23,サービスコード!B:D,2,FALSE))</f>
      </c>
      <c r="E23" s="291"/>
      <c r="F23" s="291"/>
      <c r="G23" s="291"/>
      <c r="H23" s="291"/>
      <c r="I23" s="291"/>
      <c r="J23" s="291"/>
      <c r="K23" s="291"/>
      <c r="L23" s="291"/>
      <c r="M23" s="291"/>
      <c r="N23" s="291"/>
      <c r="O23" s="291"/>
      <c r="P23" s="291"/>
      <c r="Q23" s="291"/>
      <c r="R23" s="292"/>
      <c r="S23" s="293">
        <f>IF(C23="","",VLOOKUP(C23,サービスコード!B:D,3,FALSE))</f>
      </c>
      <c r="T23" s="294"/>
      <c r="U23" s="294"/>
      <c r="V23" s="295"/>
      <c r="W23" s="284"/>
      <c r="X23" s="285"/>
      <c r="Y23" s="285"/>
      <c r="Z23" s="286"/>
      <c r="AA23" s="311">
        <f t="shared" si="1"/>
      </c>
      <c r="AB23" s="312"/>
      <c r="AC23" s="312"/>
      <c r="AD23" s="312"/>
      <c r="AE23" s="313"/>
      <c r="AF23" s="244"/>
      <c r="AG23" s="245"/>
      <c r="AH23" s="246"/>
      <c r="AI23" s="125">
        <f t="shared" si="0"/>
      </c>
      <c r="AJ23" s="99"/>
      <c r="AK23" s="100"/>
      <c r="AL23" s="100"/>
      <c r="AM23" s="100"/>
      <c r="AN23" s="100"/>
      <c r="AO23" s="81"/>
    </row>
    <row r="24" spans="1:41" ht="24" customHeight="1">
      <c r="A24" s="77"/>
      <c r="B24" s="288"/>
      <c r="C24" s="49"/>
      <c r="D24" s="290">
        <f>IF(C24="","",VLOOKUP(C24,サービスコード!B:D,2,FALSE))</f>
      </c>
      <c r="E24" s="291"/>
      <c r="F24" s="291"/>
      <c r="G24" s="291"/>
      <c r="H24" s="291"/>
      <c r="I24" s="291"/>
      <c r="J24" s="291"/>
      <c r="K24" s="291"/>
      <c r="L24" s="291"/>
      <c r="M24" s="291"/>
      <c r="N24" s="291"/>
      <c r="O24" s="291"/>
      <c r="P24" s="291"/>
      <c r="Q24" s="291"/>
      <c r="R24" s="292"/>
      <c r="S24" s="293">
        <f>IF(C24="","",VLOOKUP(C24,サービスコード!B:D,3,FALSE))</f>
      </c>
      <c r="T24" s="294"/>
      <c r="U24" s="294"/>
      <c r="V24" s="295"/>
      <c r="W24" s="284"/>
      <c r="X24" s="285"/>
      <c r="Y24" s="285"/>
      <c r="Z24" s="286"/>
      <c r="AA24" s="311">
        <f t="shared" si="1"/>
      </c>
      <c r="AB24" s="312"/>
      <c r="AC24" s="312"/>
      <c r="AD24" s="312"/>
      <c r="AE24" s="313"/>
      <c r="AF24" s="244"/>
      <c r="AG24" s="245"/>
      <c r="AH24" s="246"/>
      <c r="AI24" s="125">
        <f t="shared" si="0"/>
      </c>
      <c r="AJ24" s="99"/>
      <c r="AK24" s="100"/>
      <c r="AL24" s="100"/>
      <c r="AM24" s="100"/>
      <c r="AN24" s="100"/>
      <c r="AO24" s="81"/>
    </row>
    <row r="25" spans="1:41" ht="24" customHeight="1">
      <c r="A25" s="77"/>
      <c r="B25" s="288"/>
      <c r="C25" s="49"/>
      <c r="D25" s="290">
        <f>IF(C25="","",VLOOKUP(C25,サービスコード!B:D,2,FALSE))</f>
      </c>
      <c r="E25" s="291"/>
      <c r="F25" s="291"/>
      <c r="G25" s="291"/>
      <c r="H25" s="291"/>
      <c r="I25" s="291"/>
      <c r="J25" s="291"/>
      <c r="K25" s="291"/>
      <c r="L25" s="291"/>
      <c r="M25" s="291"/>
      <c r="N25" s="291"/>
      <c r="O25" s="291"/>
      <c r="P25" s="291"/>
      <c r="Q25" s="291"/>
      <c r="R25" s="292"/>
      <c r="S25" s="293">
        <f>IF(C25="","",VLOOKUP(C25,サービスコード!B:D,3,FALSE))</f>
      </c>
      <c r="T25" s="294"/>
      <c r="U25" s="294"/>
      <c r="V25" s="295"/>
      <c r="W25" s="284"/>
      <c r="X25" s="285"/>
      <c r="Y25" s="285"/>
      <c r="Z25" s="286"/>
      <c r="AA25" s="311">
        <f t="shared" si="1"/>
      </c>
      <c r="AB25" s="312"/>
      <c r="AC25" s="312"/>
      <c r="AD25" s="312"/>
      <c r="AE25" s="313"/>
      <c r="AF25" s="244"/>
      <c r="AG25" s="245"/>
      <c r="AH25" s="246"/>
      <c r="AI25" s="125">
        <f t="shared" si="0"/>
      </c>
      <c r="AJ25" s="99"/>
      <c r="AK25" s="100"/>
      <c r="AL25" s="100"/>
      <c r="AM25" s="100"/>
      <c r="AN25" s="100"/>
      <c r="AO25" s="81"/>
    </row>
    <row r="26" spans="1:41" ht="24" customHeight="1">
      <c r="A26" s="77"/>
      <c r="B26" s="288"/>
      <c r="C26" s="49"/>
      <c r="D26" s="290">
        <f>IF(C26="","",VLOOKUP(C26,サービスコード!B:D,2,FALSE))</f>
      </c>
      <c r="E26" s="291"/>
      <c r="F26" s="291"/>
      <c r="G26" s="291"/>
      <c r="H26" s="291"/>
      <c r="I26" s="291"/>
      <c r="J26" s="291"/>
      <c r="K26" s="291"/>
      <c r="L26" s="291"/>
      <c r="M26" s="291"/>
      <c r="N26" s="291"/>
      <c r="O26" s="291"/>
      <c r="P26" s="291"/>
      <c r="Q26" s="291"/>
      <c r="R26" s="292"/>
      <c r="S26" s="293">
        <f>IF(C26="","",VLOOKUP(C26,サービスコード!B:D,3,FALSE))</f>
      </c>
      <c r="T26" s="294"/>
      <c r="U26" s="294"/>
      <c r="V26" s="295"/>
      <c r="W26" s="284"/>
      <c r="X26" s="285"/>
      <c r="Y26" s="285"/>
      <c r="Z26" s="286"/>
      <c r="AA26" s="311">
        <f t="shared" si="1"/>
      </c>
      <c r="AB26" s="312"/>
      <c r="AC26" s="312"/>
      <c r="AD26" s="312"/>
      <c r="AE26" s="313"/>
      <c r="AF26" s="244"/>
      <c r="AG26" s="245"/>
      <c r="AH26" s="246"/>
      <c r="AI26" s="125">
        <f t="shared" si="0"/>
      </c>
      <c r="AJ26" s="99"/>
      <c r="AK26" s="100"/>
      <c r="AL26" s="100"/>
      <c r="AM26" s="100"/>
      <c r="AN26" s="100"/>
      <c r="AO26" s="81"/>
    </row>
    <row r="27" spans="1:41" ht="24" customHeight="1">
      <c r="A27" s="77"/>
      <c r="B27" s="288"/>
      <c r="C27" s="49"/>
      <c r="D27" s="290">
        <f>IF(C27="","",VLOOKUP(C27,サービスコード!B:D,2,FALSE))</f>
      </c>
      <c r="E27" s="291"/>
      <c r="F27" s="291"/>
      <c r="G27" s="291"/>
      <c r="H27" s="291"/>
      <c r="I27" s="291"/>
      <c r="J27" s="291"/>
      <c r="K27" s="291"/>
      <c r="L27" s="291"/>
      <c r="M27" s="291"/>
      <c r="N27" s="291"/>
      <c r="O27" s="291"/>
      <c r="P27" s="291"/>
      <c r="Q27" s="291"/>
      <c r="R27" s="292"/>
      <c r="S27" s="293">
        <f>IF(C27="","",VLOOKUP(C27,サービスコード!B:D,3,FALSE))</f>
      </c>
      <c r="T27" s="294"/>
      <c r="U27" s="294"/>
      <c r="V27" s="295"/>
      <c r="W27" s="284"/>
      <c r="X27" s="285"/>
      <c r="Y27" s="285"/>
      <c r="Z27" s="286"/>
      <c r="AA27" s="311">
        <f t="shared" si="1"/>
      </c>
      <c r="AB27" s="312"/>
      <c r="AC27" s="312"/>
      <c r="AD27" s="312"/>
      <c r="AE27" s="313"/>
      <c r="AF27" s="244"/>
      <c r="AG27" s="245"/>
      <c r="AH27" s="246"/>
      <c r="AI27" s="125">
        <f t="shared" si="0"/>
      </c>
      <c r="AJ27" s="99"/>
      <c r="AK27" s="100"/>
      <c r="AL27" s="100"/>
      <c r="AM27" s="100"/>
      <c r="AN27" s="100"/>
      <c r="AO27" s="81"/>
    </row>
    <row r="28" spans="1:41" ht="24" customHeight="1">
      <c r="A28" s="77"/>
      <c r="B28" s="288"/>
      <c r="C28" s="49"/>
      <c r="D28" s="290">
        <f>IF(C28="","",VLOOKUP(C28,サービスコード!B:D,2,FALSE))</f>
      </c>
      <c r="E28" s="291"/>
      <c r="F28" s="291"/>
      <c r="G28" s="291"/>
      <c r="H28" s="291"/>
      <c r="I28" s="291"/>
      <c r="J28" s="291"/>
      <c r="K28" s="291"/>
      <c r="L28" s="291"/>
      <c r="M28" s="291"/>
      <c r="N28" s="291"/>
      <c r="O28" s="291"/>
      <c r="P28" s="291"/>
      <c r="Q28" s="291"/>
      <c r="R28" s="292"/>
      <c r="S28" s="293">
        <f>IF(C28="","",VLOOKUP(C28,サービスコード!B:D,3,FALSE))</f>
      </c>
      <c r="T28" s="294"/>
      <c r="U28" s="294"/>
      <c r="V28" s="295"/>
      <c r="W28" s="284"/>
      <c r="X28" s="285"/>
      <c r="Y28" s="285"/>
      <c r="Z28" s="286"/>
      <c r="AA28" s="311">
        <f t="shared" si="1"/>
      </c>
      <c r="AB28" s="312"/>
      <c r="AC28" s="312"/>
      <c r="AD28" s="312"/>
      <c r="AE28" s="313"/>
      <c r="AF28" s="244"/>
      <c r="AG28" s="245"/>
      <c r="AH28" s="246"/>
      <c r="AI28" s="125">
        <f t="shared" si="0"/>
      </c>
      <c r="AJ28" s="99"/>
      <c r="AK28" s="100"/>
      <c r="AL28" s="100"/>
      <c r="AM28" s="100"/>
      <c r="AN28" s="100"/>
      <c r="AO28" s="81"/>
    </row>
    <row r="29" spans="1:41" ht="24" customHeight="1">
      <c r="A29" s="77"/>
      <c r="B29" s="288"/>
      <c r="C29" s="49"/>
      <c r="D29" s="290">
        <f>IF(C29="","",VLOOKUP(C29,サービスコード!B:D,2,FALSE))</f>
      </c>
      <c r="E29" s="291"/>
      <c r="F29" s="291"/>
      <c r="G29" s="291"/>
      <c r="H29" s="291"/>
      <c r="I29" s="291"/>
      <c r="J29" s="291"/>
      <c r="K29" s="291"/>
      <c r="L29" s="291"/>
      <c r="M29" s="291"/>
      <c r="N29" s="291"/>
      <c r="O29" s="291"/>
      <c r="P29" s="291"/>
      <c r="Q29" s="291"/>
      <c r="R29" s="292"/>
      <c r="S29" s="293">
        <f>IF(C29="","",VLOOKUP(C29,サービスコード!B:D,3,FALSE))</f>
      </c>
      <c r="T29" s="294"/>
      <c r="U29" s="294"/>
      <c r="V29" s="295"/>
      <c r="W29" s="284"/>
      <c r="X29" s="285"/>
      <c r="Y29" s="285"/>
      <c r="Z29" s="286"/>
      <c r="AA29" s="311">
        <f t="shared" si="1"/>
      </c>
      <c r="AB29" s="312"/>
      <c r="AC29" s="312"/>
      <c r="AD29" s="312"/>
      <c r="AE29" s="313"/>
      <c r="AF29" s="244"/>
      <c r="AG29" s="245"/>
      <c r="AH29" s="246"/>
      <c r="AI29" s="125">
        <f t="shared" si="0"/>
      </c>
      <c r="AJ29" s="99"/>
      <c r="AK29" s="100"/>
      <c r="AL29" s="100"/>
      <c r="AM29" s="100"/>
      <c r="AN29" s="100"/>
      <c r="AO29" s="81"/>
    </row>
    <row r="30" spans="1:41" ht="24" customHeight="1" thickBot="1">
      <c r="A30" s="77"/>
      <c r="B30" s="288"/>
      <c r="C30" s="49"/>
      <c r="D30" s="290">
        <f>IF(C30="","",VLOOKUP(C30,サービスコード!B:D,2,FALSE))</f>
      </c>
      <c r="E30" s="291"/>
      <c r="F30" s="291"/>
      <c r="G30" s="291"/>
      <c r="H30" s="291"/>
      <c r="I30" s="291"/>
      <c r="J30" s="291"/>
      <c r="K30" s="291"/>
      <c r="L30" s="291"/>
      <c r="M30" s="291"/>
      <c r="N30" s="291"/>
      <c r="O30" s="291"/>
      <c r="P30" s="291"/>
      <c r="Q30" s="291"/>
      <c r="R30" s="292"/>
      <c r="S30" s="293">
        <f>IF(C30="","",VLOOKUP(C30,サービスコード!B:D,3,FALSE))</f>
      </c>
      <c r="T30" s="294"/>
      <c r="U30" s="294"/>
      <c r="V30" s="295"/>
      <c r="W30" s="284"/>
      <c r="X30" s="285"/>
      <c r="Y30" s="285"/>
      <c r="Z30" s="286"/>
      <c r="AA30" s="311">
        <f t="shared" si="1"/>
      </c>
      <c r="AB30" s="312"/>
      <c r="AC30" s="312"/>
      <c r="AD30" s="312"/>
      <c r="AE30" s="313"/>
      <c r="AF30" s="247"/>
      <c r="AG30" s="248"/>
      <c r="AH30" s="249"/>
      <c r="AI30" s="125">
        <f t="shared" si="0"/>
      </c>
      <c r="AJ30" s="99"/>
      <c r="AK30" s="100"/>
      <c r="AL30" s="100"/>
      <c r="AM30" s="100"/>
      <c r="AN30" s="100"/>
      <c r="AO30" s="81"/>
    </row>
    <row r="31" spans="1:41" ht="26.25" customHeight="1" thickTop="1">
      <c r="A31" s="68"/>
      <c r="B31" s="289"/>
      <c r="C31" s="316" t="s">
        <v>55</v>
      </c>
      <c r="D31" s="317"/>
      <c r="E31" s="317"/>
      <c r="F31" s="317"/>
      <c r="G31" s="317"/>
      <c r="H31" s="317"/>
      <c r="I31" s="317"/>
      <c r="J31" s="317"/>
      <c r="K31" s="317"/>
      <c r="L31" s="317"/>
      <c r="M31" s="317"/>
      <c r="N31" s="317"/>
      <c r="O31" s="317"/>
      <c r="P31" s="317"/>
      <c r="Q31" s="317"/>
      <c r="R31" s="317"/>
      <c r="S31" s="317"/>
      <c r="T31" s="317"/>
      <c r="U31" s="317"/>
      <c r="V31" s="317"/>
      <c r="W31" s="317"/>
      <c r="X31" s="317"/>
      <c r="Y31" s="317"/>
      <c r="Z31" s="318"/>
      <c r="AA31" s="126" t="s">
        <v>32</v>
      </c>
      <c r="AB31" s="323">
        <f>SUM(AA17:AE30)</f>
        <v>0</v>
      </c>
      <c r="AC31" s="323"/>
      <c r="AD31" s="323"/>
      <c r="AE31" s="324"/>
      <c r="AF31" s="46"/>
      <c r="AG31" s="47"/>
      <c r="AH31" s="48"/>
      <c r="AI31" s="101"/>
      <c r="AJ31" s="99"/>
      <c r="AK31" s="100"/>
      <c r="AL31" s="102"/>
      <c r="AM31" s="102"/>
      <c r="AN31" s="102"/>
      <c r="AO31" s="81"/>
    </row>
    <row r="32" spans="1:41" ht="11.25" customHeight="1">
      <c r="A32" s="68"/>
      <c r="B32" s="103"/>
      <c r="C32" s="85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85"/>
      <c r="Z32" s="21"/>
      <c r="AA32" s="34"/>
      <c r="AB32" s="34"/>
      <c r="AC32" s="34"/>
      <c r="AD32" s="34"/>
      <c r="AE32" s="104"/>
      <c r="AF32" s="105"/>
      <c r="AG32" s="105"/>
      <c r="AH32" s="105"/>
      <c r="AI32" s="101"/>
      <c r="AJ32" s="99"/>
      <c r="AK32" s="100"/>
      <c r="AL32" s="102"/>
      <c r="AM32" s="102"/>
      <c r="AN32" s="102"/>
      <c r="AO32" s="81"/>
    </row>
    <row r="33" spans="1:41" ht="11.25" customHeight="1">
      <c r="A33" s="68"/>
      <c r="B33" s="79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9"/>
      <c r="AI33" s="106"/>
      <c r="AJ33" s="107"/>
      <c r="AK33" s="79"/>
      <c r="AL33" s="108"/>
      <c r="AM33" s="108"/>
      <c r="AN33" s="108"/>
      <c r="AO33" s="81"/>
    </row>
    <row r="34" spans="1:41" ht="19.5" customHeight="1">
      <c r="A34" s="68"/>
      <c r="B34" s="320"/>
      <c r="C34" s="61"/>
      <c r="D34" s="326" t="s">
        <v>54</v>
      </c>
      <c r="E34" s="326"/>
      <c r="F34" s="326"/>
      <c r="G34" s="326"/>
      <c r="H34" s="326"/>
      <c r="I34" s="326"/>
      <c r="J34" s="326"/>
      <c r="K34" s="326"/>
      <c r="L34" s="326"/>
      <c r="M34" s="326"/>
      <c r="N34" s="326"/>
      <c r="O34" s="326"/>
      <c r="P34" s="326"/>
      <c r="Q34" s="326"/>
      <c r="R34" s="326"/>
      <c r="S34" s="326"/>
      <c r="T34" s="326"/>
      <c r="U34" s="326"/>
      <c r="V34" s="326"/>
      <c r="W34" s="326"/>
      <c r="X34" s="326"/>
      <c r="Y34" s="326"/>
      <c r="Z34" s="263" t="s">
        <v>4</v>
      </c>
      <c r="AA34" s="322"/>
      <c r="AB34" s="322"/>
      <c r="AC34" s="322"/>
      <c r="AD34" s="322"/>
      <c r="AE34" s="262"/>
      <c r="AF34" s="263" t="s">
        <v>51</v>
      </c>
      <c r="AG34" s="264"/>
      <c r="AH34" s="265"/>
      <c r="AI34" s="83"/>
      <c r="AJ34" s="109"/>
      <c r="AK34" s="110"/>
      <c r="AL34" s="111"/>
      <c r="AM34" s="111"/>
      <c r="AN34" s="111"/>
      <c r="AO34" s="81"/>
    </row>
    <row r="35" spans="1:41" ht="26.25" customHeight="1">
      <c r="A35" s="68"/>
      <c r="B35" s="321"/>
      <c r="C35" s="61"/>
      <c r="D35" s="327" t="s">
        <v>240</v>
      </c>
      <c r="E35" s="328"/>
      <c r="F35" s="328"/>
      <c r="G35" s="328"/>
      <c r="H35" s="328"/>
      <c r="I35" s="328"/>
      <c r="J35" s="325">
        <v>0</v>
      </c>
      <c r="K35" s="325"/>
      <c r="L35" s="325"/>
      <c r="M35" s="128" t="s">
        <v>256</v>
      </c>
      <c r="N35" s="122"/>
      <c r="O35" s="128"/>
      <c r="P35" s="129"/>
      <c r="Q35" s="128"/>
      <c r="R35" s="329" t="s">
        <v>257</v>
      </c>
      <c r="S35" s="329"/>
      <c r="T35" s="329"/>
      <c r="U35" s="329"/>
      <c r="V35" s="329"/>
      <c r="W35" s="329"/>
      <c r="X35" s="329"/>
      <c r="Y35" s="330"/>
      <c r="Z35" s="127" t="s">
        <v>40</v>
      </c>
      <c r="AA35" s="338">
        <f>ROUNDUP(AB31*J35%,0)</f>
        <v>0</v>
      </c>
      <c r="AB35" s="338"/>
      <c r="AC35" s="338"/>
      <c r="AD35" s="338"/>
      <c r="AE35" s="339"/>
      <c r="AF35" s="113"/>
      <c r="AG35" s="112"/>
      <c r="AH35" s="114"/>
      <c r="AI35" s="98"/>
      <c r="AJ35" s="99"/>
      <c r="AK35" s="100"/>
      <c r="AL35" s="102"/>
      <c r="AM35" s="102"/>
      <c r="AN35" s="102"/>
      <c r="AO35" s="81"/>
    </row>
    <row r="36" spans="1:42" ht="18.75" customHeight="1">
      <c r="A36" s="6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80"/>
      <c r="AJ36" s="77"/>
      <c r="AK36" s="78"/>
      <c r="AL36" s="81"/>
      <c r="AM36" s="81"/>
      <c r="AN36" s="81"/>
      <c r="AO36" s="63"/>
      <c r="AP36" s="64" t="s">
        <v>237</v>
      </c>
    </row>
    <row r="37" spans="1:42" ht="26.25" customHeight="1">
      <c r="A37" s="68"/>
      <c r="B37" s="115"/>
      <c r="C37" s="115"/>
      <c r="D37" s="116"/>
      <c r="E37" s="117"/>
      <c r="F37" s="117"/>
      <c r="G37" s="117"/>
      <c r="H37" s="117"/>
      <c r="I37" s="117"/>
      <c r="J37" s="117"/>
      <c r="K37" s="116" t="s">
        <v>45</v>
      </c>
      <c r="L37" s="117"/>
      <c r="M37" s="117"/>
      <c r="N37" s="117"/>
      <c r="O37" s="117"/>
      <c r="P37" s="117"/>
      <c r="Q37" s="117"/>
      <c r="R37" s="118"/>
      <c r="S37" s="117"/>
      <c r="T37" s="117"/>
      <c r="U37" s="117"/>
      <c r="V37" s="117"/>
      <c r="W37" s="117"/>
      <c r="X37" s="118"/>
      <c r="Y37" s="50"/>
      <c r="Z37" s="311">
        <f>AB31-AA35</f>
        <v>0</v>
      </c>
      <c r="AA37" s="312"/>
      <c r="AB37" s="312"/>
      <c r="AC37" s="312"/>
      <c r="AD37" s="312"/>
      <c r="AE37" s="312"/>
      <c r="AF37" s="314" t="s">
        <v>0</v>
      </c>
      <c r="AG37" s="314"/>
      <c r="AH37" s="315"/>
      <c r="AI37" s="80"/>
      <c r="AJ37" s="77"/>
      <c r="AK37" s="78"/>
      <c r="AL37" s="81"/>
      <c r="AM37" s="81"/>
      <c r="AN37" s="81"/>
      <c r="AO37" s="63"/>
      <c r="AP37" s="119">
        <f>IF(Z37&gt;0,1,0)</f>
        <v>0</v>
      </c>
    </row>
    <row r="38" spans="1:41" ht="11.25" customHeight="1">
      <c r="A38" s="68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120"/>
      <c r="AJ38" s="68"/>
      <c r="AK38" s="61"/>
      <c r="AL38" s="63"/>
      <c r="AM38" s="63"/>
      <c r="AN38" s="63"/>
      <c r="AO38" s="63"/>
    </row>
    <row r="39" spans="1:41" ht="11.25" customHeight="1">
      <c r="A39" s="68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120"/>
      <c r="AJ39" s="68"/>
      <c r="AK39" s="61"/>
      <c r="AL39" s="63"/>
      <c r="AM39" s="63"/>
      <c r="AN39" s="63"/>
      <c r="AO39" s="63"/>
    </row>
    <row r="40" spans="1:42" ht="18.75" customHeight="1">
      <c r="A40" s="68"/>
      <c r="B40" s="61"/>
      <c r="C40" s="61"/>
      <c r="D40" s="85"/>
      <c r="E40" s="85"/>
      <c r="F40" s="85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331">
        <f>'請求書'!X13</f>
        <v>0</v>
      </c>
      <c r="T40" s="332"/>
      <c r="U40" s="332"/>
      <c r="V40" s="332"/>
      <c r="W40" s="332"/>
      <c r="X40" s="333"/>
      <c r="Y40" s="331" t="s">
        <v>2</v>
      </c>
      <c r="Z40" s="332"/>
      <c r="AA40" s="333"/>
      <c r="AB40" s="334"/>
      <c r="AC40" s="335"/>
      <c r="AD40" s="335"/>
      <c r="AE40" s="336"/>
      <c r="AF40" s="337" t="s">
        <v>3</v>
      </c>
      <c r="AG40" s="337"/>
      <c r="AH40" s="337"/>
      <c r="AI40" s="120"/>
      <c r="AJ40" s="68"/>
      <c r="AK40" s="61"/>
      <c r="AL40" s="63"/>
      <c r="AM40" s="63"/>
      <c r="AN40" s="81"/>
      <c r="AO40" s="81"/>
      <c r="AP40" s="81"/>
    </row>
    <row r="41" spans="1:41" ht="11.25" customHeight="1">
      <c r="A41" s="68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120"/>
      <c r="AJ41" s="68"/>
      <c r="AK41" s="61"/>
      <c r="AL41" s="63"/>
      <c r="AM41" s="63"/>
      <c r="AN41" s="63"/>
      <c r="AO41" s="63"/>
    </row>
    <row r="42" spans="1:41" ht="11.25" customHeight="1">
      <c r="A42" s="121"/>
      <c r="B42" s="122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2"/>
      <c r="AC42" s="122"/>
      <c r="AD42" s="122"/>
      <c r="AE42" s="122"/>
      <c r="AF42" s="122"/>
      <c r="AG42" s="122"/>
      <c r="AH42" s="122"/>
      <c r="AI42" s="123"/>
      <c r="AJ42" s="68"/>
      <c r="AK42" s="61"/>
      <c r="AL42" s="63"/>
      <c r="AM42" s="63"/>
      <c r="AN42" s="63"/>
      <c r="AO42" s="63"/>
    </row>
    <row r="43" spans="1:41" ht="12.75">
      <c r="A43" s="61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3"/>
      <c r="AM43" s="63"/>
      <c r="AN43" s="63"/>
      <c r="AO43" s="63"/>
    </row>
    <row r="44" spans="1:41" ht="12.75">
      <c r="A44" s="61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3"/>
      <c r="AM44" s="63"/>
      <c r="AN44" s="63"/>
      <c r="AO44" s="63"/>
    </row>
    <row r="45" spans="1:41" ht="12.75">
      <c r="A45" s="61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3"/>
      <c r="AM45" s="63"/>
      <c r="AN45" s="63"/>
      <c r="AO45" s="63"/>
    </row>
    <row r="46" spans="1:41" ht="12.75">
      <c r="A46" s="61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3"/>
      <c r="AM46" s="63"/>
      <c r="AN46" s="63"/>
      <c r="AO46" s="63"/>
    </row>
    <row r="47" spans="1:41" ht="12.75">
      <c r="A47" s="61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3"/>
      <c r="AM47" s="63"/>
      <c r="AN47" s="63"/>
      <c r="AO47" s="63"/>
    </row>
    <row r="48" spans="1:41" ht="12.75">
      <c r="A48" s="61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3"/>
      <c r="AM48" s="63"/>
      <c r="AN48" s="63"/>
      <c r="AO48" s="63"/>
    </row>
    <row r="49" spans="1:41" ht="12.75">
      <c r="A49" s="61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3"/>
      <c r="AM49" s="63"/>
      <c r="AN49" s="63"/>
      <c r="AO49" s="63"/>
    </row>
    <row r="50" spans="1:41" ht="12.75">
      <c r="A50" s="61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3"/>
      <c r="AM50" s="63"/>
      <c r="AN50" s="63"/>
      <c r="AO50" s="63"/>
    </row>
    <row r="51" spans="1:41" ht="12.75">
      <c r="A51" s="61"/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3"/>
      <c r="AM51" s="63"/>
      <c r="AN51" s="63"/>
      <c r="AO51" s="63"/>
    </row>
    <row r="52" spans="1:41" ht="12.75">
      <c r="A52" s="61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3"/>
      <c r="AM52" s="63"/>
      <c r="AN52" s="63"/>
      <c r="AO52" s="63"/>
    </row>
    <row r="53" spans="1:41" ht="12.75">
      <c r="A53" s="61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3"/>
      <c r="AM53" s="63"/>
      <c r="AN53" s="63"/>
      <c r="AO53" s="63"/>
    </row>
    <row r="54" spans="1:41" ht="12.75">
      <c r="A54" s="61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3"/>
      <c r="AM54" s="63"/>
      <c r="AN54" s="63"/>
      <c r="AO54" s="63"/>
    </row>
    <row r="55" spans="1:41" ht="12.75">
      <c r="A55" s="61"/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3"/>
      <c r="AM55" s="63"/>
      <c r="AN55" s="63"/>
      <c r="AO55" s="63"/>
    </row>
    <row r="56" spans="1:41" ht="12.75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3"/>
      <c r="AM56" s="63"/>
      <c r="AN56" s="63"/>
      <c r="AO56" s="63"/>
    </row>
    <row r="57" spans="1:41" ht="12.75">
      <c r="A57" s="61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3"/>
      <c r="AM57" s="63"/>
      <c r="AN57" s="63"/>
      <c r="AO57" s="63"/>
    </row>
    <row r="58" spans="1:41" ht="12.75">
      <c r="A58" s="61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3"/>
      <c r="AM58" s="63"/>
      <c r="AN58" s="63"/>
      <c r="AO58" s="63"/>
    </row>
    <row r="59" spans="1:41" ht="12.75">
      <c r="A59" s="61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3"/>
      <c r="AM59" s="63"/>
      <c r="AN59" s="63"/>
      <c r="AO59" s="63"/>
    </row>
    <row r="60" spans="1:41" ht="12.75">
      <c r="A60" s="61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3"/>
      <c r="AM60" s="63"/>
      <c r="AN60" s="63"/>
      <c r="AO60" s="63"/>
    </row>
    <row r="61" spans="1:41" ht="12.75">
      <c r="A61" s="61"/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3"/>
      <c r="AM61" s="63"/>
      <c r="AN61" s="63"/>
      <c r="AO61" s="63"/>
    </row>
    <row r="62" spans="1:41" ht="12.75">
      <c r="A62" s="61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3"/>
      <c r="AM62" s="63"/>
      <c r="AN62" s="63"/>
      <c r="AO62" s="63"/>
    </row>
    <row r="63" spans="1:41" ht="12.75">
      <c r="A63" s="61"/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3"/>
      <c r="AM63" s="63"/>
      <c r="AN63" s="63"/>
      <c r="AO63" s="63"/>
    </row>
    <row r="64" spans="1:41" ht="12.75">
      <c r="A64" s="61"/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3"/>
      <c r="AM64" s="63"/>
      <c r="AN64" s="63"/>
      <c r="AO64" s="63"/>
    </row>
    <row r="65" spans="1:41" ht="12.75">
      <c r="A65" s="61"/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3"/>
      <c r="AM65" s="63"/>
      <c r="AN65" s="63"/>
      <c r="AO65" s="63"/>
    </row>
    <row r="66" spans="1:41" ht="12.75">
      <c r="A66" s="61"/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3"/>
      <c r="AM66" s="63"/>
      <c r="AN66" s="63"/>
      <c r="AO66" s="63"/>
    </row>
    <row r="67" spans="1:41" ht="12.75">
      <c r="A67" s="61"/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3"/>
      <c r="AM67" s="63"/>
      <c r="AN67" s="63"/>
      <c r="AO67" s="63"/>
    </row>
    <row r="68" spans="1:41" ht="12.75">
      <c r="A68" s="61"/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3"/>
      <c r="AM68" s="63"/>
      <c r="AN68" s="63"/>
      <c r="AO68" s="63"/>
    </row>
    <row r="69" spans="1:41" ht="12.75">
      <c r="A69" s="61"/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3"/>
      <c r="AM69" s="63"/>
      <c r="AN69" s="63"/>
      <c r="AO69" s="63"/>
    </row>
    <row r="70" spans="1:41" ht="12.75">
      <c r="A70" s="61"/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3"/>
      <c r="AM70" s="63"/>
      <c r="AN70" s="63"/>
      <c r="AO70" s="63"/>
    </row>
    <row r="71" spans="1:41" ht="12.75">
      <c r="A71" s="61"/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3"/>
      <c r="AM71" s="63"/>
      <c r="AN71" s="63"/>
      <c r="AO71" s="63"/>
    </row>
    <row r="72" spans="1:41" ht="12.75">
      <c r="A72" s="61"/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3"/>
      <c r="AM72" s="63"/>
      <c r="AN72" s="63"/>
      <c r="AO72" s="63"/>
    </row>
    <row r="73" spans="1:41" ht="12.75">
      <c r="A73" s="61"/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3"/>
      <c r="AM73" s="63"/>
      <c r="AN73" s="63"/>
      <c r="AO73" s="63"/>
    </row>
    <row r="74" spans="1:41" ht="12.75">
      <c r="A74" s="61"/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3"/>
      <c r="AM74" s="63"/>
      <c r="AN74" s="63"/>
      <c r="AO74" s="63"/>
    </row>
    <row r="75" spans="1:41" ht="12.75">
      <c r="A75" s="61"/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3"/>
      <c r="AM75" s="63"/>
      <c r="AN75" s="63"/>
      <c r="AO75" s="63"/>
    </row>
    <row r="76" spans="1:41" ht="12.75">
      <c r="A76" s="61"/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3"/>
      <c r="AM76" s="63"/>
      <c r="AN76" s="63"/>
      <c r="AO76" s="63"/>
    </row>
    <row r="77" spans="1:41" ht="12.75">
      <c r="A77" s="61"/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3"/>
      <c r="AM77" s="63"/>
      <c r="AN77" s="63"/>
      <c r="AO77" s="63"/>
    </row>
    <row r="78" spans="1:41" ht="12.75">
      <c r="A78" s="61"/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3"/>
      <c r="AM78" s="63"/>
      <c r="AN78" s="63"/>
      <c r="AO78" s="63"/>
    </row>
    <row r="79" spans="1:41" ht="12.75">
      <c r="A79" s="61"/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3"/>
      <c r="AM79" s="63"/>
      <c r="AN79" s="63"/>
      <c r="AO79" s="63"/>
    </row>
    <row r="80" spans="1:41" ht="12.75">
      <c r="A80" s="61"/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3"/>
      <c r="AM80" s="63"/>
      <c r="AN80" s="63"/>
      <c r="AO80" s="63"/>
    </row>
    <row r="81" spans="1:41" ht="12.75">
      <c r="A81" s="61"/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3"/>
      <c r="AM81" s="63"/>
      <c r="AN81" s="63"/>
      <c r="AO81" s="63"/>
    </row>
    <row r="82" spans="1:41" ht="12.75">
      <c r="A82" s="61"/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3"/>
      <c r="AM82" s="63"/>
      <c r="AN82" s="63"/>
      <c r="AO82" s="63"/>
    </row>
    <row r="83" spans="1:41" ht="12.75">
      <c r="A83" s="61"/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3"/>
      <c r="AM83" s="63"/>
      <c r="AN83" s="63"/>
      <c r="AO83" s="63"/>
    </row>
    <row r="84" spans="1:41" ht="12.75">
      <c r="A84" s="61"/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3"/>
      <c r="AM84" s="63"/>
      <c r="AN84" s="63"/>
      <c r="AO84" s="63"/>
    </row>
    <row r="85" spans="1:41" ht="12.75">
      <c r="A85" s="61"/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3"/>
      <c r="AM85" s="63"/>
      <c r="AN85" s="63"/>
      <c r="AO85" s="63"/>
    </row>
    <row r="86" spans="1:41" ht="12.75">
      <c r="A86" s="61"/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3"/>
      <c r="AM86" s="63"/>
      <c r="AN86" s="63"/>
      <c r="AO86" s="63"/>
    </row>
    <row r="87" spans="1:41" ht="12.75">
      <c r="A87" s="61"/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3"/>
      <c r="AM87" s="63"/>
      <c r="AN87" s="63"/>
      <c r="AO87" s="63"/>
    </row>
    <row r="88" spans="1:41" ht="12.75">
      <c r="A88" s="61"/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3"/>
      <c r="AM88" s="63"/>
      <c r="AN88" s="63"/>
      <c r="AO88" s="63"/>
    </row>
    <row r="89" spans="1:41" ht="12.75">
      <c r="A89" s="61"/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3"/>
      <c r="AM89" s="63"/>
      <c r="AN89" s="63"/>
      <c r="AO89" s="63"/>
    </row>
    <row r="90" spans="1:41" ht="12.75">
      <c r="A90" s="61"/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3"/>
      <c r="AM90" s="63"/>
      <c r="AN90" s="63"/>
      <c r="AO90" s="63"/>
    </row>
    <row r="91" spans="1:41" ht="12.75">
      <c r="A91" s="61"/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3"/>
      <c r="AM91" s="63"/>
      <c r="AN91" s="63"/>
      <c r="AO91" s="63"/>
    </row>
    <row r="92" spans="1:41" ht="12.75">
      <c r="A92" s="61"/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  <c r="AE92" s="61"/>
      <c r="AF92" s="61"/>
      <c r="AG92" s="61"/>
      <c r="AH92" s="61"/>
      <c r="AI92" s="61"/>
      <c r="AJ92" s="61"/>
      <c r="AK92" s="61"/>
      <c r="AL92" s="63"/>
      <c r="AM92" s="63"/>
      <c r="AN92" s="63"/>
      <c r="AO92" s="63"/>
    </row>
    <row r="93" spans="1:41" ht="12.75">
      <c r="A93" s="61"/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3"/>
      <c r="AM93" s="63"/>
      <c r="AN93" s="63"/>
      <c r="AO93" s="63"/>
    </row>
    <row r="94" spans="1:41" ht="12.75">
      <c r="A94" s="61"/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3"/>
      <c r="AM94" s="63"/>
      <c r="AN94" s="63"/>
      <c r="AO94" s="63"/>
    </row>
    <row r="95" spans="1:41" ht="12.75">
      <c r="A95" s="61"/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3"/>
      <c r="AM95" s="63"/>
      <c r="AN95" s="63"/>
      <c r="AO95" s="63"/>
    </row>
    <row r="96" spans="1:41" ht="12.75">
      <c r="A96" s="61"/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3"/>
      <c r="AM96" s="63"/>
      <c r="AN96" s="63"/>
      <c r="AO96" s="63"/>
    </row>
    <row r="97" spans="1:41" ht="12.75">
      <c r="A97" s="61"/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3"/>
      <c r="AM97" s="63"/>
      <c r="AN97" s="63"/>
      <c r="AO97" s="63"/>
    </row>
    <row r="98" spans="1:41" ht="12.75">
      <c r="A98" s="61"/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3"/>
      <c r="AM98" s="63"/>
      <c r="AN98" s="63"/>
      <c r="AO98" s="63"/>
    </row>
    <row r="99" spans="1:41" ht="12.75">
      <c r="A99" s="61"/>
      <c r="B99" s="61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3"/>
      <c r="AM99" s="63"/>
      <c r="AN99" s="63"/>
      <c r="AO99" s="63"/>
    </row>
    <row r="100" spans="1:41" ht="12.75">
      <c r="A100" s="61"/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  <c r="AE100" s="61"/>
      <c r="AF100" s="61"/>
      <c r="AG100" s="61"/>
      <c r="AH100" s="61"/>
      <c r="AI100" s="61"/>
      <c r="AJ100" s="61"/>
      <c r="AK100" s="61"/>
      <c r="AL100" s="63"/>
      <c r="AM100" s="63"/>
      <c r="AN100" s="63"/>
      <c r="AO100" s="63"/>
    </row>
    <row r="101" spans="1:41" ht="12.75">
      <c r="A101" s="61"/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61"/>
      <c r="AG101" s="61"/>
      <c r="AH101" s="61"/>
      <c r="AI101" s="61"/>
      <c r="AJ101" s="61"/>
      <c r="AK101" s="61"/>
      <c r="AL101" s="63"/>
      <c r="AM101" s="63"/>
      <c r="AN101" s="63"/>
      <c r="AO101" s="63"/>
    </row>
    <row r="102" spans="1:41" ht="12.75">
      <c r="A102" s="61"/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  <c r="AL102" s="63"/>
      <c r="AM102" s="63"/>
      <c r="AN102" s="63"/>
      <c r="AO102" s="63"/>
    </row>
    <row r="103" spans="1:41" ht="12.75">
      <c r="A103" s="61"/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  <c r="AL103" s="63"/>
      <c r="AM103" s="63"/>
      <c r="AN103" s="63"/>
      <c r="AO103" s="63"/>
    </row>
    <row r="104" spans="1:41" ht="12.75">
      <c r="A104" s="61"/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  <c r="AE104" s="61"/>
      <c r="AF104" s="61"/>
      <c r="AG104" s="61"/>
      <c r="AH104" s="61"/>
      <c r="AI104" s="61"/>
      <c r="AJ104" s="61"/>
      <c r="AK104" s="61"/>
      <c r="AL104" s="63"/>
      <c r="AM104" s="63"/>
      <c r="AN104" s="63"/>
      <c r="AO104" s="63"/>
    </row>
    <row r="105" spans="1:41" ht="12.75">
      <c r="A105" s="61"/>
      <c r="B105" s="61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  <c r="AA105" s="61"/>
      <c r="AB105" s="61"/>
      <c r="AC105" s="61"/>
      <c r="AD105" s="61"/>
      <c r="AE105" s="61"/>
      <c r="AF105" s="61"/>
      <c r="AG105" s="61"/>
      <c r="AH105" s="61"/>
      <c r="AI105" s="61"/>
      <c r="AJ105" s="61"/>
      <c r="AK105" s="61"/>
      <c r="AL105" s="63"/>
      <c r="AM105" s="63"/>
      <c r="AN105" s="63"/>
      <c r="AO105" s="63"/>
    </row>
    <row r="106" spans="1:41" ht="12.75">
      <c r="A106" s="61"/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  <c r="AA106" s="61"/>
      <c r="AB106" s="61"/>
      <c r="AC106" s="61"/>
      <c r="AD106" s="61"/>
      <c r="AE106" s="61"/>
      <c r="AF106" s="61"/>
      <c r="AG106" s="61"/>
      <c r="AH106" s="61"/>
      <c r="AI106" s="61"/>
      <c r="AJ106" s="61"/>
      <c r="AK106" s="61"/>
      <c r="AL106" s="63"/>
      <c r="AM106" s="63"/>
      <c r="AN106" s="63"/>
      <c r="AO106" s="63"/>
    </row>
    <row r="107" spans="1:41" ht="12.75">
      <c r="A107" s="61"/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61"/>
      <c r="AB107" s="61"/>
      <c r="AC107" s="61"/>
      <c r="AD107" s="61"/>
      <c r="AE107" s="61"/>
      <c r="AF107" s="61"/>
      <c r="AG107" s="61"/>
      <c r="AH107" s="61"/>
      <c r="AI107" s="61"/>
      <c r="AJ107" s="61"/>
      <c r="AK107" s="61"/>
      <c r="AL107" s="63"/>
      <c r="AM107" s="63"/>
      <c r="AN107" s="63"/>
      <c r="AO107" s="63"/>
    </row>
    <row r="108" spans="1:41" ht="12.75">
      <c r="A108" s="61"/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  <c r="AA108" s="61"/>
      <c r="AB108" s="61"/>
      <c r="AC108" s="61"/>
      <c r="AD108" s="61"/>
      <c r="AE108" s="61"/>
      <c r="AF108" s="61"/>
      <c r="AG108" s="61"/>
      <c r="AH108" s="61"/>
      <c r="AI108" s="61"/>
      <c r="AJ108" s="61"/>
      <c r="AK108" s="61"/>
      <c r="AL108" s="63"/>
      <c r="AM108" s="63"/>
      <c r="AN108" s="63"/>
      <c r="AO108" s="63"/>
    </row>
    <row r="109" spans="1:41" ht="12.75">
      <c r="A109" s="61"/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61"/>
      <c r="AA109" s="61"/>
      <c r="AB109" s="61"/>
      <c r="AC109" s="61"/>
      <c r="AD109" s="61"/>
      <c r="AE109" s="61"/>
      <c r="AF109" s="61"/>
      <c r="AG109" s="61"/>
      <c r="AH109" s="61"/>
      <c r="AI109" s="61"/>
      <c r="AJ109" s="61"/>
      <c r="AK109" s="61"/>
      <c r="AL109" s="63"/>
      <c r="AM109" s="63"/>
      <c r="AN109" s="63"/>
      <c r="AO109" s="63"/>
    </row>
    <row r="110" spans="1:41" ht="12.75">
      <c r="A110" s="61"/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  <c r="W110" s="61"/>
      <c r="X110" s="61"/>
      <c r="Y110" s="61"/>
      <c r="Z110" s="61"/>
      <c r="AA110" s="61"/>
      <c r="AB110" s="61"/>
      <c r="AC110" s="61"/>
      <c r="AD110" s="61"/>
      <c r="AE110" s="61"/>
      <c r="AF110" s="61"/>
      <c r="AG110" s="61"/>
      <c r="AH110" s="61"/>
      <c r="AI110" s="61"/>
      <c r="AJ110" s="61"/>
      <c r="AK110" s="61"/>
      <c r="AL110" s="63"/>
      <c r="AM110" s="63"/>
      <c r="AN110" s="63"/>
      <c r="AO110" s="63"/>
    </row>
    <row r="111" spans="1:41" ht="12.75">
      <c r="A111" s="61"/>
      <c r="B111" s="61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  <c r="AA111" s="61"/>
      <c r="AB111" s="61"/>
      <c r="AC111" s="61"/>
      <c r="AD111" s="61"/>
      <c r="AE111" s="61"/>
      <c r="AF111" s="61"/>
      <c r="AG111" s="61"/>
      <c r="AH111" s="61"/>
      <c r="AI111" s="61"/>
      <c r="AJ111" s="61"/>
      <c r="AK111" s="61"/>
      <c r="AL111" s="63"/>
      <c r="AM111" s="63"/>
      <c r="AN111" s="63"/>
      <c r="AO111" s="63"/>
    </row>
    <row r="112" spans="1:41" ht="12.75">
      <c r="A112" s="61"/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  <c r="AE112" s="61"/>
      <c r="AF112" s="61"/>
      <c r="AG112" s="61"/>
      <c r="AH112" s="61"/>
      <c r="AI112" s="61"/>
      <c r="AJ112" s="61"/>
      <c r="AK112" s="61"/>
      <c r="AL112" s="63"/>
      <c r="AM112" s="63"/>
      <c r="AN112" s="63"/>
      <c r="AO112" s="63"/>
    </row>
    <row r="113" spans="1:41" ht="12.75">
      <c r="A113" s="61"/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  <c r="AA113" s="61"/>
      <c r="AB113" s="61"/>
      <c r="AC113" s="61"/>
      <c r="AD113" s="61"/>
      <c r="AE113" s="61"/>
      <c r="AF113" s="61"/>
      <c r="AG113" s="61"/>
      <c r="AH113" s="61"/>
      <c r="AI113" s="61"/>
      <c r="AJ113" s="61"/>
      <c r="AK113" s="61"/>
      <c r="AL113" s="63"/>
      <c r="AM113" s="63"/>
      <c r="AN113" s="63"/>
      <c r="AO113" s="63"/>
    </row>
    <row r="114" spans="1:41" ht="12.75">
      <c r="A114" s="61"/>
      <c r="B114" s="61"/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  <c r="AA114" s="61"/>
      <c r="AB114" s="61"/>
      <c r="AC114" s="61"/>
      <c r="AD114" s="61"/>
      <c r="AE114" s="61"/>
      <c r="AF114" s="61"/>
      <c r="AG114" s="61"/>
      <c r="AH114" s="61"/>
      <c r="AI114" s="61"/>
      <c r="AJ114" s="61"/>
      <c r="AK114" s="61"/>
      <c r="AL114" s="63"/>
      <c r="AM114" s="63"/>
      <c r="AN114" s="63"/>
      <c r="AO114" s="63"/>
    </row>
    <row r="115" spans="1:41" ht="12.75">
      <c r="A115" s="61"/>
      <c r="B115" s="61"/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  <c r="AA115" s="61"/>
      <c r="AB115" s="61"/>
      <c r="AC115" s="61"/>
      <c r="AD115" s="61"/>
      <c r="AE115" s="61"/>
      <c r="AF115" s="61"/>
      <c r="AG115" s="61"/>
      <c r="AH115" s="61"/>
      <c r="AI115" s="61"/>
      <c r="AJ115" s="61"/>
      <c r="AK115" s="61"/>
      <c r="AL115" s="63"/>
      <c r="AM115" s="63"/>
      <c r="AN115" s="63"/>
      <c r="AO115" s="63"/>
    </row>
    <row r="116" spans="1:41" ht="12.75">
      <c r="A116" s="61"/>
      <c r="B116" s="61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  <c r="AA116" s="61"/>
      <c r="AB116" s="61"/>
      <c r="AC116" s="61"/>
      <c r="AD116" s="61"/>
      <c r="AE116" s="61"/>
      <c r="AF116" s="61"/>
      <c r="AG116" s="61"/>
      <c r="AH116" s="61"/>
      <c r="AI116" s="61"/>
      <c r="AJ116" s="61"/>
      <c r="AK116" s="61"/>
      <c r="AL116" s="63"/>
      <c r="AM116" s="63"/>
      <c r="AN116" s="63"/>
      <c r="AO116" s="63"/>
    </row>
    <row r="117" spans="1:41" ht="12.75">
      <c r="A117" s="61"/>
      <c r="B117" s="61"/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  <c r="AA117" s="61"/>
      <c r="AB117" s="61"/>
      <c r="AC117" s="61"/>
      <c r="AD117" s="61"/>
      <c r="AE117" s="61"/>
      <c r="AF117" s="61"/>
      <c r="AG117" s="61"/>
      <c r="AH117" s="61"/>
      <c r="AI117" s="61"/>
      <c r="AJ117" s="61"/>
      <c r="AK117" s="61"/>
      <c r="AL117" s="63"/>
      <c r="AM117" s="63"/>
      <c r="AN117" s="63"/>
      <c r="AO117" s="63"/>
    </row>
    <row r="118" spans="1:41" ht="12.75">
      <c r="A118" s="61"/>
      <c r="B118" s="61"/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61"/>
      <c r="AA118" s="61"/>
      <c r="AB118" s="61"/>
      <c r="AC118" s="61"/>
      <c r="AD118" s="61"/>
      <c r="AE118" s="61"/>
      <c r="AF118" s="61"/>
      <c r="AG118" s="61"/>
      <c r="AH118" s="61"/>
      <c r="AI118" s="61"/>
      <c r="AJ118" s="61"/>
      <c r="AK118" s="61"/>
      <c r="AL118" s="63"/>
      <c r="AM118" s="63"/>
      <c r="AN118" s="63"/>
      <c r="AO118" s="63"/>
    </row>
    <row r="119" spans="1:41" ht="12.75">
      <c r="A119" s="61"/>
      <c r="B119" s="61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61"/>
      <c r="Z119" s="61"/>
      <c r="AA119" s="61"/>
      <c r="AB119" s="61"/>
      <c r="AC119" s="61"/>
      <c r="AD119" s="61"/>
      <c r="AE119" s="61"/>
      <c r="AF119" s="61"/>
      <c r="AG119" s="61"/>
      <c r="AH119" s="61"/>
      <c r="AI119" s="61"/>
      <c r="AJ119" s="61"/>
      <c r="AK119" s="61"/>
      <c r="AL119" s="63"/>
      <c r="AM119" s="63"/>
      <c r="AN119" s="63"/>
      <c r="AO119" s="63"/>
    </row>
    <row r="120" spans="1:41" ht="12.75">
      <c r="A120" s="61"/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1"/>
      <c r="Y120" s="61"/>
      <c r="Z120" s="61"/>
      <c r="AA120" s="61"/>
      <c r="AB120" s="61"/>
      <c r="AC120" s="61"/>
      <c r="AD120" s="61"/>
      <c r="AE120" s="61"/>
      <c r="AF120" s="61"/>
      <c r="AG120" s="61"/>
      <c r="AH120" s="61"/>
      <c r="AI120" s="61"/>
      <c r="AJ120" s="61"/>
      <c r="AK120" s="61"/>
      <c r="AL120" s="63"/>
      <c r="AM120" s="63"/>
      <c r="AN120" s="63"/>
      <c r="AO120" s="63"/>
    </row>
    <row r="121" spans="1:41" ht="12.75">
      <c r="A121" s="61"/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  <c r="AA121" s="61"/>
      <c r="AB121" s="61"/>
      <c r="AC121" s="61"/>
      <c r="AD121" s="61"/>
      <c r="AE121" s="61"/>
      <c r="AF121" s="61"/>
      <c r="AG121" s="61"/>
      <c r="AH121" s="61"/>
      <c r="AI121" s="61"/>
      <c r="AJ121" s="61"/>
      <c r="AK121" s="61"/>
      <c r="AL121" s="63"/>
      <c r="AM121" s="63"/>
      <c r="AN121" s="63"/>
      <c r="AO121" s="63"/>
    </row>
    <row r="122" spans="1:41" ht="12.75">
      <c r="A122" s="61"/>
      <c r="B122" s="61"/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61"/>
      <c r="Z122" s="61"/>
      <c r="AA122" s="61"/>
      <c r="AB122" s="61"/>
      <c r="AC122" s="61"/>
      <c r="AD122" s="61"/>
      <c r="AE122" s="61"/>
      <c r="AF122" s="61"/>
      <c r="AG122" s="61"/>
      <c r="AH122" s="61"/>
      <c r="AI122" s="61"/>
      <c r="AJ122" s="61"/>
      <c r="AK122" s="61"/>
      <c r="AL122" s="63"/>
      <c r="AM122" s="63"/>
      <c r="AN122" s="63"/>
      <c r="AO122" s="63"/>
    </row>
    <row r="123" spans="1:41" ht="12.75">
      <c r="A123" s="61"/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  <c r="AA123" s="61"/>
      <c r="AB123" s="61"/>
      <c r="AC123" s="61"/>
      <c r="AD123" s="61"/>
      <c r="AE123" s="61"/>
      <c r="AF123" s="61"/>
      <c r="AG123" s="61"/>
      <c r="AH123" s="61"/>
      <c r="AI123" s="61"/>
      <c r="AJ123" s="61"/>
      <c r="AK123" s="61"/>
      <c r="AL123" s="63"/>
      <c r="AM123" s="63"/>
      <c r="AN123" s="63"/>
      <c r="AO123" s="63"/>
    </row>
    <row r="124" spans="1:41" ht="12.75">
      <c r="A124" s="61"/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1"/>
      <c r="Z124" s="61"/>
      <c r="AA124" s="61"/>
      <c r="AB124" s="61"/>
      <c r="AC124" s="61"/>
      <c r="AD124" s="61"/>
      <c r="AE124" s="61"/>
      <c r="AF124" s="61"/>
      <c r="AG124" s="61"/>
      <c r="AH124" s="61"/>
      <c r="AI124" s="61"/>
      <c r="AJ124" s="61"/>
      <c r="AK124" s="61"/>
      <c r="AL124" s="63"/>
      <c r="AM124" s="63"/>
      <c r="AN124" s="63"/>
      <c r="AO124" s="63"/>
    </row>
    <row r="125" spans="1:41" ht="12.75">
      <c r="A125" s="61"/>
      <c r="B125" s="61"/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  <c r="AA125" s="61"/>
      <c r="AB125" s="61"/>
      <c r="AC125" s="61"/>
      <c r="AD125" s="61"/>
      <c r="AE125" s="61"/>
      <c r="AF125" s="61"/>
      <c r="AG125" s="61"/>
      <c r="AH125" s="61"/>
      <c r="AI125" s="61"/>
      <c r="AJ125" s="61"/>
      <c r="AK125" s="61"/>
      <c r="AL125" s="63"/>
      <c r="AM125" s="63"/>
      <c r="AN125" s="63"/>
      <c r="AO125" s="63"/>
    </row>
    <row r="126" spans="1:41" ht="12.75">
      <c r="A126" s="61"/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  <c r="AA126" s="61"/>
      <c r="AB126" s="61"/>
      <c r="AC126" s="61"/>
      <c r="AD126" s="61"/>
      <c r="AE126" s="61"/>
      <c r="AF126" s="61"/>
      <c r="AG126" s="61"/>
      <c r="AH126" s="61"/>
      <c r="AI126" s="61"/>
      <c r="AJ126" s="61"/>
      <c r="AK126" s="61"/>
      <c r="AL126" s="63"/>
      <c r="AM126" s="63"/>
      <c r="AN126" s="63"/>
      <c r="AO126" s="63"/>
    </row>
    <row r="127" spans="1:41" ht="12.75">
      <c r="A127" s="61"/>
      <c r="B127" s="61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  <c r="AA127" s="61"/>
      <c r="AB127" s="61"/>
      <c r="AC127" s="61"/>
      <c r="AD127" s="61"/>
      <c r="AE127" s="61"/>
      <c r="AF127" s="61"/>
      <c r="AG127" s="61"/>
      <c r="AH127" s="61"/>
      <c r="AI127" s="61"/>
      <c r="AJ127" s="61"/>
      <c r="AK127" s="61"/>
      <c r="AL127" s="63"/>
      <c r="AM127" s="63"/>
      <c r="AN127" s="63"/>
      <c r="AO127" s="63"/>
    </row>
    <row r="128" spans="1:41" ht="12.75">
      <c r="A128" s="61"/>
      <c r="B128" s="61"/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  <c r="AA128" s="61"/>
      <c r="AB128" s="61"/>
      <c r="AC128" s="61"/>
      <c r="AD128" s="61"/>
      <c r="AE128" s="61"/>
      <c r="AF128" s="61"/>
      <c r="AG128" s="61"/>
      <c r="AH128" s="61"/>
      <c r="AI128" s="61"/>
      <c r="AJ128" s="61"/>
      <c r="AK128" s="61"/>
      <c r="AL128" s="63"/>
      <c r="AM128" s="63"/>
      <c r="AN128" s="63"/>
      <c r="AO128" s="63"/>
    </row>
    <row r="129" spans="1:41" ht="12.75">
      <c r="A129" s="61"/>
      <c r="B129" s="61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61"/>
      <c r="AA129" s="61"/>
      <c r="AB129" s="61"/>
      <c r="AC129" s="61"/>
      <c r="AD129" s="61"/>
      <c r="AE129" s="61"/>
      <c r="AF129" s="61"/>
      <c r="AG129" s="61"/>
      <c r="AH129" s="61"/>
      <c r="AI129" s="61"/>
      <c r="AJ129" s="61"/>
      <c r="AK129" s="61"/>
      <c r="AL129" s="63"/>
      <c r="AM129" s="63"/>
      <c r="AN129" s="63"/>
      <c r="AO129" s="63"/>
    </row>
    <row r="130" spans="1:41" ht="12.75">
      <c r="A130" s="61"/>
      <c r="B130" s="61"/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  <c r="AA130" s="61"/>
      <c r="AB130" s="61"/>
      <c r="AC130" s="61"/>
      <c r="AD130" s="61"/>
      <c r="AE130" s="61"/>
      <c r="AF130" s="61"/>
      <c r="AG130" s="61"/>
      <c r="AH130" s="61"/>
      <c r="AI130" s="61"/>
      <c r="AJ130" s="61"/>
      <c r="AK130" s="61"/>
      <c r="AL130" s="63"/>
      <c r="AM130" s="63"/>
      <c r="AN130" s="63"/>
      <c r="AO130" s="63"/>
    </row>
    <row r="131" spans="1:41" ht="12.75">
      <c r="A131" s="61"/>
      <c r="B131" s="61"/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61"/>
      <c r="AA131" s="61"/>
      <c r="AB131" s="61"/>
      <c r="AC131" s="61"/>
      <c r="AD131" s="61"/>
      <c r="AE131" s="61"/>
      <c r="AF131" s="61"/>
      <c r="AG131" s="61"/>
      <c r="AH131" s="61"/>
      <c r="AI131" s="61"/>
      <c r="AJ131" s="61"/>
      <c r="AK131" s="61"/>
      <c r="AL131" s="63"/>
      <c r="AM131" s="63"/>
      <c r="AN131" s="63"/>
      <c r="AO131" s="63"/>
    </row>
    <row r="132" spans="1:41" ht="12.75">
      <c r="A132" s="61"/>
      <c r="B132" s="61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1"/>
      <c r="Y132" s="61"/>
      <c r="Z132" s="61"/>
      <c r="AA132" s="61"/>
      <c r="AB132" s="61"/>
      <c r="AC132" s="61"/>
      <c r="AD132" s="61"/>
      <c r="AE132" s="61"/>
      <c r="AF132" s="61"/>
      <c r="AG132" s="61"/>
      <c r="AH132" s="61"/>
      <c r="AI132" s="61"/>
      <c r="AJ132" s="61"/>
      <c r="AK132" s="61"/>
      <c r="AL132" s="63"/>
      <c r="AM132" s="63"/>
      <c r="AN132" s="63"/>
      <c r="AO132" s="63"/>
    </row>
    <row r="133" spans="1:41" ht="12.75">
      <c r="A133" s="61"/>
      <c r="B133" s="61"/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  <c r="AA133" s="61"/>
      <c r="AB133" s="61"/>
      <c r="AC133" s="61"/>
      <c r="AD133" s="61"/>
      <c r="AE133" s="61"/>
      <c r="AF133" s="61"/>
      <c r="AG133" s="61"/>
      <c r="AH133" s="61"/>
      <c r="AI133" s="61"/>
      <c r="AJ133" s="61"/>
      <c r="AK133" s="61"/>
      <c r="AL133" s="63"/>
      <c r="AM133" s="63"/>
      <c r="AN133" s="63"/>
      <c r="AO133" s="63"/>
    </row>
    <row r="134" spans="1:41" ht="12.75">
      <c r="A134" s="61"/>
      <c r="B134" s="61"/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  <c r="AA134" s="61"/>
      <c r="AB134" s="61"/>
      <c r="AC134" s="61"/>
      <c r="AD134" s="61"/>
      <c r="AE134" s="61"/>
      <c r="AF134" s="61"/>
      <c r="AG134" s="61"/>
      <c r="AH134" s="61"/>
      <c r="AI134" s="61"/>
      <c r="AJ134" s="61"/>
      <c r="AK134" s="61"/>
      <c r="AL134" s="63"/>
      <c r="AM134" s="63"/>
      <c r="AN134" s="63"/>
      <c r="AO134" s="63"/>
    </row>
    <row r="135" spans="1:41" ht="12.75">
      <c r="A135" s="61"/>
      <c r="B135" s="61"/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  <c r="Y135" s="61"/>
      <c r="Z135" s="61"/>
      <c r="AA135" s="61"/>
      <c r="AB135" s="61"/>
      <c r="AC135" s="61"/>
      <c r="AD135" s="61"/>
      <c r="AE135" s="61"/>
      <c r="AF135" s="61"/>
      <c r="AG135" s="61"/>
      <c r="AH135" s="61"/>
      <c r="AI135" s="61"/>
      <c r="AJ135" s="61"/>
      <c r="AK135" s="61"/>
      <c r="AL135" s="63"/>
      <c r="AM135" s="63"/>
      <c r="AN135" s="63"/>
      <c r="AO135" s="63"/>
    </row>
    <row r="136" spans="1:41" ht="12.75">
      <c r="A136" s="61"/>
      <c r="B136" s="61"/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/>
      <c r="AA136" s="61"/>
      <c r="AB136" s="61"/>
      <c r="AC136" s="61"/>
      <c r="AD136" s="61"/>
      <c r="AE136" s="61"/>
      <c r="AF136" s="61"/>
      <c r="AG136" s="61"/>
      <c r="AH136" s="61"/>
      <c r="AI136" s="61"/>
      <c r="AJ136" s="61"/>
      <c r="AK136" s="61"/>
      <c r="AL136" s="63"/>
      <c r="AM136" s="63"/>
      <c r="AN136" s="63"/>
      <c r="AO136" s="63"/>
    </row>
    <row r="137" spans="1:41" ht="12.75">
      <c r="A137" s="61"/>
      <c r="B137" s="61"/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  <c r="AA137" s="61"/>
      <c r="AB137" s="61"/>
      <c r="AC137" s="61"/>
      <c r="AD137" s="61"/>
      <c r="AE137" s="61"/>
      <c r="AF137" s="61"/>
      <c r="AG137" s="61"/>
      <c r="AH137" s="61"/>
      <c r="AI137" s="61"/>
      <c r="AJ137" s="61"/>
      <c r="AK137" s="61"/>
      <c r="AL137" s="63"/>
      <c r="AM137" s="63"/>
      <c r="AN137" s="63"/>
      <c r="AO137" s="63"/>
    </row>
    <row r="138" spans="1:41" ht="12.75">
      <c r="A138" s="61"/>
      <c r="B138" s="61"/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Y138" s="61"/>
      <c r="Z138" s="61"/>
      <c r="AA138" s="61"/>
      <c r="AB138" s="61"/>
      <c r="AC138" s="61"/>
      <c r="AD138" s="61"/>
      <c r="AE138" s="61"/>
      <c r="AF138" s="61"/>
      <c r="AG138" s="61"/>
      <c r="AH138" s="61"/>
      <c r="AI138" s="61"/>
      <c r="AJ138" s="61"/>
      <c r="AK138" s="61"/>
      <c r="AL138" s="63"/>
      <c r="AM138" s="63"/>
      <c r="AN138" s="63"/>
      <c r="AO138" s="63"/>
    </row>
    <row r="139" spans="1:41" ht="12.75">
      <c r="A139" s="61"/>
      <c r="B139" s="61"/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1"/>
      <c r="Z139" s="61"/>
      <c r="AA139" s="61"/>
      <c r="AB139" s="61"/>
      <c r="AC139" s="61"/>
      <c r="AD139" s="61"/>
      <c r="AE139" s="61"/>
      <c r="AF139" s="61"/>
      <c r="AG139" s="61"/>
      <c r="AH139" s="61"/>
      <c r="AI139" s="61"/>
      <c r="AJ139" s="61"/>
      <c r="AK139" s="61"/>
      <c r="AL139" s="63"/>
      <c r="AM139" s="63"/>
      <c r="AN139" s="63"/>
      <c r="AO139" s="63"/>
    </row>
    <row r="140" spans="1:41" ht="12.75">
      <c r="A140" s="61"/>
      <c r="B140" s="61"/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  <c r="Y140" s="61"/>
      <c r="Z140" s="61"/>
      <c r="AA140" s="61"/>
      <c r="AB140" s="61"/>
      <c r="AC140" s="61"/>
      <c r="AD140" s="61"/>
      <c r="AE140" s="61"/>
      <c r="AF140" s="61"/>
      <c r="AG140" s="61"/>
      <c r="AH140" s="61"/>
      <c r="AI140" s="61"/>
      <c r="AJ140" s="61"/>
      <c r="AK140" s="61"/>
      <c r="AL140" s="63"/>
      <c r="AM140" s="63"/>
      <c r="AN140" s="63"/>
      <c r="AO140" s="63"/>
    </row>
    <row r="141" spans="1:41" ht="12.75">
      <c r="A141" s="61"/>
      <c r="B141" s="61"/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1"/>
      <c r="Y141" s="61"/>
      <c r="Z141" s="61"/>
      <c r="AA141" s="61"/>
      <c r="AB141" s="61"/>
      <c r="AC141" s="61"/>
      <c r="AD141" s="61"/>
      <c r="AE141" s="61"/>
      <c r="AF141" s="61"/>
      <c r="AG141" s="61"/>
      <c r="AH141" s="61"/>
      <c r="AI141" s="61"/>
      <c r="AJ141" s="61"/>
      <c r="AK141" s="61"/>
      <c r="AL141" s="63"/>
      <c r="AM141" s="63"/>
      <c r="AN141" s="63"/>
      <c r="AO141" s="63"/>
    </row>
    <row r="142" spans="1:41" ht="12.75">
      <c r="A142" s="61"/>
      <c r="B142" s="61"/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Y142" s="61"/>
      <c r="Z142" s="61"/>
      <c r="AA142" s="61"/>
      <c r="AB142" s="61"/>
      <c r="AC142" s="61"/>
      <c r="AD142" s="61"/>
      <c r="AE142" s="61"/>
      <c r="AF142" s="61"/>
      <c r="AG142" s="61"/>
      <c r="AH142" s="61"/>
      <c r="AI142" s="61"/>
      <c r="AJ142" s="61"/>
      <c r="AK142" s="61"/>
      <c r="AL142" s="63"/>
      <c r="AM142" s="63"/>
      <c r="AN142" s="63"/>
      <c r="AO142" s="63"/>
    </row>
    <row r="143" spans="1:41" ht="12.75">
      <c r="A143" s="61"/>
      <c r="B143" s="61"/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1"/>
      <c r="Y143" s="61"/>
      <c r="Z143" s="61"/>
      <c r="AA143" s="61"/>
      <c r="AB143" s="61"/>
      <c r="AC143" s="61"/>
      <c r="AD143" s="61"/>
      <c r="AE143" s="61"/>
      <c r="AF143" s="61"/>
      <c r="AG143" s="61"/>
      <c r="AH143" s="61"/>
      <c r="AI143" s="61"/>
      <c r="AJ143" s="61"/>
      <c r="AK143" s="61"/>
      <c r="AL143" s="63"/>
      <c r="AM143" s="63"/>
      <c r="AN143" s="63"/>
      <c r="AO143" s="63"/>
    </row>
    <row r="144" spans="1:41" ht="12.75">
      <c r="A144" s="61"/>
      <c r="B144" s="61"/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  <c r="Y144" s="61"/>
      <c r="Z144" s="61"/>
      <c r="AA144" s="61"/>
      <c r="AB144" s="61"/>
      <c r="AC144" s="61"/>
      <c r="AD144" s="61"/>
      <c r="AE144" s="61"/>
      <c r="AF144" s="61"/>
      <c r="AG144" s="61"/>
      <c r="AH144" s="61"/>
      <c r="AI144" s="61"/>
      <c r="AJ144" s="61"/>
      <c r="AK144" s="61"/>
      <c r="AL144" s="63"/>
      <c r="AM144" s="63"/>
      <c r="AN144" s="63"/>
      <c r="AO144" s="63"/>
    </row>
  </sheetData>
  <sheetProtection selectLockedCells="1" selectUnlockedCells="1"/>
  <protectedRanges>
    <protectedRange sqref="AB40" name="範囲15"/>
    <protectedRange sqref="U35 AF35:AH35" name="範囲13"/>
    <protectedRange sqref="J35" name="範囲12"/>
    <protectedRange sqref="AE32:AH32 AF17:AH31 O17:O31" name="範囲11"/>
    <protectedRange sqref="C17:L30 N17:N30 P17:Z30" name="範囲10"/>
    <protectedRange sqref="Y8:AH12" name="範囲6"/>
    <protectedRange sqref="E8:N14" name="範囲5"/>
    <protectedRange sqref="AC6:AF6" name="範囲4"/>
    <protectedRange sqref="AA6 Y6" name="範囲3"/>
    <protectedRange sqref="V13:W13" name="範囲7_2"/>
    <protectedRange sqref="Y14:AH14" name="範囲6_2"/>
  </protectedRanges>
  <mergeCells count="110">
    <mergeCell ref="A3:AI3"/>
    <mergeCell ref="A4:AI4"/>
    <mergeCell ref="S6:W6"/>
    <mergeCell ref="X6:Y6"/>
    <mergeCell ref="Z6:AA6"/>
    <mergeCell ref="AC6:AD6"/>
    <mergeCell ref="AE6:AF6"/>
    <mergeCell ref="AG6:AH6"/>
    <mergeCell ref="B8:D8"/>
    <mergeCell ref="Q8:X8"/>
    <mergeCell ref="B9:D11"/>
    <mergeCell ref="E9:N11"/>
    <mergeCell ref="Q9:U12"/>
    <mergeCell ref="V9:AH12"/>
    <mergeCell ref="B12:D14"/>
    <mergeCell ref="E12:N14"/>
    <mergeCell ref="Q13:U14"/>
    <mergeCell ref="V13:AH14"/>
    <mergeCell ref="B16:B31"/>
    <mergeCell ref="D16:R16"/>
    <mergeCell ref="S16:V16"/>
    <mergeCell ref="W16:Z16"/>
    <mergeCell ref="AA16:AE16"/>
    <mergeCell ref="AF16:AH16"/>
    <mergeCell ref="D17:R17"/>
    <mergeCell ref="S17:V17"/>
    <mergeCell ref="W17:Z17"/>
    <mergeCell ref="AA17:AE17"/>
    <mergeCell ref="AF17:AH17"/>
    <mergeCell ref="D18:R18"/>
    <mergeCell ref="S18:V18"/>
    <mergeCell ref="W18:Z18"/>
    <mergeCell ref="AA18:AE18"/>
    <mergeCell ref="AF18:AH18"/>
    <mergeCell ref="D19:R19"/>
    <mergeCell ref="S19:V19"/>
    <mergeCell ref="W19:Z19"/>
    <mergeCell ref="AA19:AE19"/>
    <mergeCell ref="AF19:AH19"/>
    <mergeCell ref="D20:R20"/>
    <mergeCell ref="S20:V20"/>
    <mergeCell ref="W20:Z20"/>
    <mergeCell ref="AA20:AE20"/>
    <mergeCell ref="AF20:AH20"/>
    <mergeCell ref="D21:R21"/>
    <mergeCell ref="S21:V21"/>
    <mergeCell ref="W21:Z21"/>
    <mergeCell ref="AA21:AE21"/>
    <mergeCell ref="AF21:AH21"/>
    <mergeCell ref="D22:R22"/>
    <mergeCell ref="S22:V22"/>
    <mergeCell ref="W22:Z22"/>
    <mergeCell ref="AA22:AE22"/>
    <mergeCell ref="AF22:AH22"/>
    <mergeCell ref="D23:R23"/>
    <mergeCell ref="S23:V23"/>
    <mergeCell ref="W23:Z23"/>
    <mergeCell ref="AA23:AE23"/>
    <mergeCell ref="AF23:AH23"/>
    <mergeCell ref="D24:R24"/>
    <mergeCell ref="S24:V24"/>
    <mergeCell ref="W24:Z24"/>
    <mergeCell ref="AA24:AE24"/>
    <mergeCell ref="AF24:AH24"/>
    <mergeCell ref="D25:R25"/>
    <mergeCell ref="S25:V25"/>
    <mergeCell ref="W25:Z25"/>
    <mergeCell ref="AA25:AE25"/>
    <mergeCell ref="AF25:AH25"/>
    <mergeCell ref="D26:R26"/>
    <mergeCell ref="S26:V26"/>
    <mergeCell ref="W26:Z26"/>
    <mergeCell ref="AA26:AE26"/>
    <mergeCell ref="AF26:AH26"/>
    <mergeCell ref="D27:R27"/>
    <mergeCell ref="S27:V27"/>
    <mergeCell ref="W27:Z27"/>
    <mergeCell ref="AA27:AE27"/>
    <mergeCell ref="AF27:AH27"/>
    <mergeCell ref="D28:R28"/>
    <mergeCell ref="S28:V28"/>
    <mergeCell ref="W28:Z28"/>
    <mergeCell ref="AA28:AE28"/>
    <mergeCell ref="AF28:AH28"/>
    <mergeCell ref="D29:R29"/>
    <mergeCell ref="S29:V29"/>
    <mergeCell ref="W29:Z29"/>
    <mergeCell ref="AA29:AE29"/>
    <mergeCell ref="AF29:AH29"/>
    <mergeCell ref="D30:R30"/>
    <mergeCell ref="S30:V30"/>
    <mergeCell ref="W30:Z30"/>
    <mergeCell ref="AA30:AE30"/>
    <mergeCell ref="AF30:AH30"/>
    <mergeCell ref="C31:Z31"/>
    <mergeCell ref="AB31:AE31"/>
    <mergeCell ref="B34:B35"/>
    <mergeCell ref="D34:Y34"/>
    <mergeCell ref="Z34:AE34"/>
    <mergeCell ref="AF34:AH34"/>
    <mergeCell ref="D35:I35"/>
    <mergeCell ref="J35:L35"/>
    <mergeCell ref="R35:Y35"/>
    <mergeCell ref="AA35:AE35"/>
    <mergeCell ref="Z37:AE37"/>
    <mergeCell ref="AF37:AH37"/>
    <mergeCell ref="S40:X40"/>
    <mergeCell ref="Y40:AA40"/>
    <mergeCell ref="AB40:AE40"/>
    <mergeCell ref="AF40:AH40"/>
  </mergeCells>
  <conditionalFormatting sqref="C17:AF17">
    <cfRule type="expression" priority="3" dxfId="0" stopIfTrue="1">
      <formula>COUNTIF($C$17:$C$30,$C17)&gt;1</formula>
    </cfRule>
  </conditionalFormatting>
  <conditionalFormatting sqref="C18:AE30">
    <cfRule type="expression" priority="2" dxfId="0" stopIfTrue="1">
      <formula>COUNTIF($C$17:$C$30,$C18)&gt;1</formula>
    </cfRule>
  </conditionalFormatting>
  <conditionalFormatting sqref="AF18:AF30">
    <cfRule type="expression" priority="1" dxfId="0" stopIfTrue="1">
      <formula>COUNTIF($C$17:$C$30,$C18)&gt;1</formula>
    </cfRule>
  </conditionalFormatting>
  <dataValidations count="1">
    <dataValidation type="list" allowBlank="1" showInputMessage="1" showErrorMessage="1" sqref="J35">
      <formula1>"0,10,"</formula1>
    </dataValidation>
  </dataValidations>
  <printOptions horizontalCentered="1"/>
  <pageMargins left="0.5905511811023623" right="0.35433070866141736" top="0.7874015748031497" bottom="0.3937007874015748" header="0.5118110236220472" footer="0.5118110236220472"/>
  <pageSetup blackAndWhite="1" fitToHeight="0" fitToWidth="1" horizontalDpi="600" verticalDpi="600" orientation="portrait" paperSize="9" r:id="rId1"/>
  <headerFooter alignWithMargins="0">
    <oddHeader>&amp;R地域生活支援事業明細書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44"/>
  <sheetViews>
    <sheetView showGridLines="0" showZero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875" style="124" customWidth="1"/>
    <col min="2" max="2" width="3.125" style="124" customWidth="1"/>
    <col min="3" max="3" width="10.125" style="124" customWidth="1"/>
    <col min="4" max="4" width="5.375" style="124" customWidth="1"/>
    <col min="5" max="20" width="2.50390625" style="124" customWidth="1"/>
    <col min="21" max="21" width="1.12109375" style="124" customWidth="1"/>
    <col min="22" max="23" width="2.25390625" style="124" customWidth="1"/>
    <col min="24" max="24" width="2.375" style="124" customWidth="1"/>
    <col min="25" max="34" width="2.50390625" style="124" customWidth="1"/>
    <col min="35" max="37" width="1.875" style="124" customWidth="1"/>
    <col min="38" max="40" width="1.875" style="64" customWidth="1"/>
    <col min="41" max="41" width="2.50390625" style="64" customWidth="1"/>
    <col min="42" max="42" width="0" style="64" hidden="1" customWidth="1"/>
    <col min="43" max="16384" width="9.00390625" style="64" customWidth="1"/>
  </cols>
  <sheetData>
    <row r="1" spans="1:41" ht="15" customHeight="1">
      <c r="A1" s="340" t="s">
        <v>259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2" t="s">
        <v>47</v>
      </c>
      <c r="AJ1" s="61"/>
      <c r="AK1" s="61"/>
      <c r="AL1" s="63"/>
      <c r="AM1" s="63"/>
      <c r="AN1" s="63"/>
      <c r="AO1" s="63"/>
    </row>
    <row r="2" spans="1:41" ht="10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7"/>
      <c r="AJ2" s="68"/>
      <c r="AK2" s="61"/>
      <c r="AL2" s="63"/>
      <c r="AM2" s="63"/>
      <c r="AN2" s="63"/>
      <c r="AO2" s="63"/>
    </row>
    <row r="3" spans="1:41" ht="18" customHeight="1">
      <c r="A3" s="250" t="s">
        <v>36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  <c r="Z3" s="251"/>
      <c r="AA3" s="251"/>
      <c r="AB3" s="251"/>
      <c r="AC3" s="251"/>
      <c r="AD3" s="251"/>
      <c r="AE3" s="251"/>
      <c r="AF3" s="251"/>
      <c r="AG3" s="251"/>
      <c r="AH3" s="251"/>
      <c r="AI3" s="252"/>
      <c r="AJ3" s="69"/>
      <c r="AK3" s="70"/>
      <c r="AL3" s="71"/>
      <c r="AM3" s="71"/>
      <c r="AN3" s="71"/>
      <c r="AO3" s="71"/>
    </row>
    <row r="4" spans="1:41" ht="22.5" customHeight="1">
      <c r="A4" s="253" t="s">
        <v>48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54"/>
      <c r="W4" s="254"/>
      <c r="X4" s="254"/>
      <c r="Y4" s="254"/>
      <c r="Z4" s="254"/>
      <c r="AA4" s="254"/>
      <c r="AB4" s="254"/>
      <c r="AC4" s="254"/>
      <c r="AD4" s="254"/>
      <c r="AE4" s="254"/>
      <c r="AF4" s="254"/>
      <c r="AG4" s="254"/>
      <c r="AH4" s="254"/>
      <c r="AI4" s="255"/>
      <c r="AJ4" s="74"/>
      <c r="AK4" s="75"/>
      <c r="AL4" s="76"/>
      <c r="AM4" s="76"/>
      <c r="AN4" s="76"/>
      <c r="AO4" s="76"/>
    </row>
    <row r="5" spans="1:41" ht="12" customHeight="1">
      <c r="A5" s="77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9"/>
      <c r="AF5" s="79"/>
      <c r="AG5" s="78"/>
      <c r="AH5" s="78"/>
      <c r="AI5" s="80"/>
      <c r="AJ5" s="77"/>
      <c r="AK5" s="78"/>
      <c r="AL5" s="81"/>
      <c r="AM5" s="81"/>
      <c r="AN5" s="81"/>
      <c r="AO5" s="81"/>
    </row>
    <row r="6" spans="1:41" ht="18.75" customHeight="1">
      <c r="A6" s="77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263" t="s">
        <v>39</v>
      </c>
      <c r="T6" s="264"/>
      <c r="U6" s="264"/>
      <c r="V6" s="264"/>
      <c r="W6" s="265"/>
      <c r="X6" s="256">
        <f>'請求書'!F11</f>
        <v>0</v>
      </c>
      <c r="Y6" s="257"/>
      <c r="Z6" s="258">
        <f>'請求書'!I11</f>
        <v>0</v>
      </c>
      <c r="AA6" s="259"/>
      <c r="AB6" s="82" t="s">
        <v>11</v>
      </c>
      <c r="AC6" s="256">
        <f>'請求書'!O11</f>
        <v>0</v>
      </c>
      <c r="AD6" s="257"/>
      <c r="AE6" s="260">
        <f>'請求書'!R11</f>
        <v>0</v>
      </c>
      <c r="AF6" s="259"/>
      <c r="AG6" s="261" t="s">
        <v>12</v>
      </c>
      <c r="AH6" s="262"/>
      <c r="AI6" s="83"/>
      <c r="AJ6" s="84"/>
      <c r="AK6" s="85"/>
      <c r="AL6" s="85"/>
      <c r="AM6" s="85"/>
      <c r="AN6" s="86"/>
      <c r="AO6" s="81"/>
    </row>
    <row r="7" spans="1:41" ht="15.75" customHeight="1">
      <c r="A7" s="77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80"/>
      <c r="AJ7" s="77"/>
      <c r="AK7" s="78"/>
      <c r="AL7" s="81"/>
      <c r="AM7" s="81"/>
      <c r="AN7" s="81"/>
      <c r="AO7" s="81"/>
    </row>
    <row r="8" spans="1:41" ht="25.5" customHeight="1">
      <c r="A8" s="77"/>
      <c r="B8" s="266" t="s">
        <v>23</v>
      </c>
      <c r="C8" s="267"/>
      <c r="D8" s="268"/>
      <c r="E8" s="41"/>
      <c r="F8" s="42"/>
      <c r="G8" s="42"/>
      <c r="H8" s="42"/>
      <c r="I8" s="42"/>
      <c r="J8" s="42"/>
      <c r="K8" s="42"/>
      <c r="L8" s="42"/>
      <c r="M8" s="42"/>
      <c r="N8" s="43"/>
      <c r="O8" s="61"/>
      <c r="P8" s="61"/>
      <c r="Q8" s="263" t="s">
        <v>41</v>
      </c>
      <c r="R8" s="264"/>
      <c r="S8" s="264"/>
      <c r="T8" s="264"/>
      <c r="U8" s="264"/>
      <c r="V8" s="264"/>
      <c r="W8" s="264"/>
      <c r="X8" s="265"/>
      <c r="Y8" s="55" t="str">
        <f>IF('請求書'!V24=0,"0",'請求書'!V24)</f>
        <v>0</v>
      </c>
      <c r="Z8" s="56" t="str">
        <f>IF('請求書'!Y24=0,"0",'請求書'!Y24)</f>
        <v>0</v>
      </c>
      <c r="AA8" s="56" t="str">
        <f>IF('請求書'!AB24=0,"0",'請求書'!AB24)</f>
        <v>0</v>
      </c>
      <c r="AB8" s="56" t="str">
        <f>IF('請求書'!AE24=0,"0",'請求書'!AE24)</f>
        <v>0</v>
      </c>
      <c r="AC8" s="56" t="str">
        <f>IF('請求書'!AH24=0,"0",'請求書'!AH24)</f>
        <v>0</v>
      </c>
      <c r="AD8" s="56" t="str">
        <f>IF('請求書'!AK24=0,"0",'請求書'!AK24)</f>
        <v>0</v>
      </c>
      <c r="AE8" s="56" t="str">
        <f>IF('請求書'!AN24=0,"0",'請求書'!AN24)</f>
        <v>0</v>
      </c>
      <c r="AF8" s="56" t="str">
        <f>IF('請求書'!AQ24=0,"0",'請求書'!AQ24)</f>
        <v>0</v>
      </c>
      <c r="AG8" s="56" t="str">
        <f>IF('請求書'!AT24=0,"0",'請求書'!AT24)</f>
        <v>0</v>
      </c>
      <c r="AH8" s="57" t="str">
        <f>IF('請求書'!AW24=0,"0",'請求書'!AW24)</f>
        <v>0</v>
      </c>
      <c r="AI8" s="83"/>
      <c r="AJ8" s="84"/>
      <c r="AK8" s="85"/>
      <c r="AL8" s="85"/>
      <c r="AM8" s="85"/>
      <c r="AN8" s="85"/>
      <c r="AO8" s="81"/>
    </row>
    <row r="9" spans="1:41" ht="12" customHeight="1">
      <c r="A9" s="77"/>
      <c r="B9" s="269" t="s">
        <v>25</v>
      </c>
      <c r="C9" s="270"/>
      <c r="D9" s="271"/>
      <c r="E9" s="302"/>
      <c r="F9" s="303"/>
      <c r="G9" s="303"/>
      <c r="H9" s="303"/>
      <c r="I9" s="303"/>
      <c r="J9" s="303"/>
      <c r="K9" s="303"/>
      <c r="L9" s="303"/>
      <c r="M9" s="303"/>
      <c r="N9" s="304"/>
      <c r="O9" s="61"/>
      <c r="P9" s="61"/>
      <c r="Q9" s="269" t="s">
        <v>30</v>
      </c>
      <c r="R9" s="270"/>
      <c r="S9" s="270"/>
      <c r="T9" s="270"/>
      <c r="U9" s="271"/>
      <c r="V9" s="269">
        <f>'請求書'!AA28</f>
        <v>0</v>
      </c>
      <c r="W9" s="270"/>
      <c r="X9" s="270"/>
      <c r="Y9" s="270"/>
      <c r="Z9" s="270"/>
      <c r="AA9" s="270"/>
      <c r="AB9" s="270"/>
      <c r="AC9" s="270"/>
      <c r="AD9" s="270"/>
      <c r="AE9" s="270"/>
      <c r="AF9" s="270"/>
      <c r="AG9" s="270"/>
      <c r="AH9" s="271"/>
      <c r="AI9" s="87"/>
      <c r="AJ9" s="88"/>
      <c r="AK9" s="89"/>
      <c r="AL9" s="89"/>
      <c r="AM9" s="89"/>
      <c r="AN9" s="89"/>
      <c r="AO9" s="81"/>
    </row>
    <row r="10" spans="1:41" ht="12" customHeight="1">
      <c r="A10" s="77"/>
      <c r="B10" s="272"/>
      <c r="C10" s="273"/>
      <c r="D10" s="274"/>
      <c r="E10" s="305"/>
      <c r="F10" s="306"/>
      <c r="G10" s="306"/>
      <c r="H10" s="306"/>
      <c r="I10" s="306"/>
      <c r="J10" s="306"/>
      <c r="K10" s="306"/>
      <c r="L10" s="306"/>
      <c r="M10" s="306"/>
      <c r="N10" s="307"/>
      <c r="O10" s="61"/>
      <c r="P10" s="61"/>
      <c r="Q10" s="272"/>
      <c r="R10" s="273"/>
      <c r="S10" s="273"/>
      <c r="T10" s="273"/>
      <c r="U10" s="274"/>
      <c r="V10" s="272"/>
      <c r="W10" s="273"/>
      <c r="X10" s="273"/>
      <c r="Y10" s="273"/>
      <c r="Z10" s="273"/>
      <c r="AA10" s="273"/>
      <c r="AB10" s="273"/>
      <c r="AC10" s="273"/>
      <c r="AD10" s="273"/>
      <c r="AE10" s="273"/>
      <c r="AF10" s="273"/>
      <c r="AG10" s="273"/>
      <c r="AH10" s="274"/>
      <c r="AI10" s="87"/>
      <c r="AJ10" s="88"/>
      <c r="AK10" s="89"/>
      <c r="AL10" s="89"/>
      <c r="AM10" s="89"/>
      <c r="AN10" s="89"/>
      <c r="AO10" s="81"/>
    </row>
    <row r="11" spans="1:41" ht="12" customHeight="1">
      <c r="A11" s="77"/>
      <c r="B11" s="275"/>
      <c r="C11" s="276"/>
      <c r="D11" s="277"/>
      <c r="E11" s="308"/>
      <c r="F11" s="309"/>
      <c r="G11" s="309"/>
      <c r="H11" s="309"/>
      <c r="I11" s="309"/>
      <c r="J11" s="309"/>
      <c r="K11" s="309"/>
      <c r="L11" s="309"/>
      <c r="M11" s="309"/>
      <c r="N11" s="310"/>
      <c r="O11" s="61"/>
      <c r="P11" s="61"/>
      <c r="Q11" s="272"/>
      <c r="R11" s="273"/>
      <c r="S11" s="273"/>
      <c r="T11" s="273"/>
      <c r="U11" s="274"/>
      <c r="V11" s="272"/>
      <c r="W11" s="273"/>
      <c r="X11" s="273"/>
      <c r="Y11" s="273"/>
      <c r="Z11" s="273"/>
      <c r="AA11" s="273"/>
      <c r="AB11" s="273"/>
      <c r="AC11" s="273"/>
      <c r="AD11" s="273"/>
      <c r="AE11" s="273"/>
      <c r="AF11" s="273"/>
      <c r="AG11" s="273"/>
      <c r="AH11" s="274"/>
      <c r="AI11" s="87"/>
      <c r="AJ11" s="88"/>
      <c r="AK11" s="89"/>
      <c r="AL11" s="89"/>
      <c r="AM11" s="89"/>
      <c r="AN11" s="89"/>
      <c r="AO11" s="81"/>
    </row>
    <row r="12" spans="1:41" ht="12" customHeight="1">
      <c r="A12" s="77"/>
      <c r="B12" s="269" t="s">
        <v>24</v>
      </c>
      <c r="C12" s="270"/>
      <c r="D12" s="271"/>
      <c r="E12" s="302"/>
      <c r="F12" s="303"/>
      <c r="G12" s="303"/>
      <c r="H12" s="303"/>
      <c r="I12" s="303"/>
      <c r="J12" s="303"/>
      <c r="K12" s="303"/>
      <c r="L12" s="303"/>
      <c r="M12" s="303"/>
      <c r="N12" s="304"/>
      <c r="O12" s="61"/>
      <c r="P12" s="61"/>
      <c r="Q12" s="275"/>
      <c r="R12" s="276"/>
      <c r="S12" s="276"/>
      <c r="T12" s="276"/>
      <c r="U12" s="277"/>
      <c r="V12" s="275"/>
      <c r="W12" s="276"/>
      <c r="X12" s="276"/>
      <c r="Y12" s="276"/>
      <c r="Z12" s="276"/>
      <c r="AA12" s="276"/>
      <c r="AB12" s="276"/>
      <c r="AC12" s="276"/>
      <c r="AD12" s="276"/>
      <c r="AE12" s="276"/>
      <c r="AF12" s="276"/>
      <c r="AG12" s="276"/>
      <c r="AH12" s="277"/>
      <c r="AI12" s="87"/>
      <c r="AJ12" s="88"/>
      <c r="AK12" s="89"/>
      <c r="AL12" s="89"/>
      <c r="AM12" s="89"/>
      <c r="AN12" s="89"/>
      <c r="AO12" s="81"/>
    </row>
    <row r="13" spans="1:41" ht="12" customHeight="1">
      <c r="A13" s="77"/>
      <c r="B13" s="272"/>
      <c r="C13" s="273"/>
      <c r="D13" s="274"/>
      <c r="E13" s="305"/>
      <c r="F13" s="306"/>
      <c r="G13" s="306"/>
      <c r="H13" s="306"/>
      <c r="I13" s="306"/>
      <c r="J13" s="306"/>
      <c r="K13" s="306"/>
      <c r="L13" s="306"/>
      <c r="M13" s="306"/>
      <c r="N13" s="307"/>
      <c r="O13" s="61"/>
      <c r="P13" s="61"/>
      <c r="Q13" s="278" t="s">
        <v>5</v>
      </c>
      <c r="R13" s="279"/>
      <c r="S13" s="279"/>
      <c r="T13" s="279"/>
      <c r="U13" s="280"/>
      <c r="V13" s="296">
        <f>'明細書１'!V13</f>
      </c>
      <c r="W13" s="297"/>
      <c r="X13" s="297"/>
      <c r="Y13" s="297"/>
      <c r="Z13" s="297"/>
      <c r="AA13" s="297"/>
      <c r="AB13" s="297"/>
      <c r="AC13" s="297"/>
      <c r="AD13" s="297"/>
      <c r="AE13" s="297"/>
      <c r="AF13" s="297"/>
      <c r="AG13" s="297"/>
      <c r="AH13" s="298"/>
      <c r="AI13" s="87"/>
      <c r="AJ13" s="88"/>
      <c r="AK13" s="89"/>
      <c r="AL13" s="89"/>
      <c r="AM13" s="89"/>
      <c r="AN13" s="89"/>
      <c r="AO13" s="81"/>
    </row>
    <row r="14" spans="1:41" ht="12" customHeight="1">
      <c r="A14" s="77"/>
      <c r="B14" s="275"/>
      <c r="C14" s="276"/>
      <c r="D14" s="277"/>
      <c r="E14" s="308"/>
      <c r="F14" s="309"/>
      <c r="G14" s="309"/>
      <c r="H14" s="309"/>
      <c r="I14" s="309"/>
      <c r="J14" s="309"/>
      <c r="K14" s="309"/>
      <c r="L14" s="309"/>
      <c r="M14" s="309"/>
      <c r="N14" s="310"/>
      <c r="O14" s="61"/>
      <c r="P14" s="61"/>
      <c r="Q14" s="281"/>
      <c r="R14" s="282"/>
      <c r="S14" s="282"/>
      <c r="T14" s="282"/>
      <c r="U14" s="283"/>
      <c r="V14" s="299"/>
      <c r="W14" s="300"/>
      <c r="X14" s="300"/>
      <c r="Y14" s="300"/>
      <c r="Z14" s="300"/>
      <c r="AA14" s="300"/>
      <c r="AB14" s="300"/>
      <c r="AC14" s="300"/>
      <c r="AD14" s="300"/>
      <c r="AE14" s="300"/>
      <c r="AF14" s="300"/>
      <c r="AG14" s="300"/>
      <c r="AH14" s="301"/>
      <c r="AI14" s="87"/>
      <c r="AJ14" s="88"/>
      <c r="AK14" s="89"/>
      <c r="AL14" s="89"/>
      <c r="AM14" s="89"/>
      <c r="AN14" s="89"/>
      <c r="AO14" s="81"/>
    </row>
    <row r="15" spans="1:41" ht="15.75" customHeight="1">
      <c r="A15" s="77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61"/>
      <c r="P15" s="61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90"/>
      <c r="AI15" s="73"/>
      <c r="AJ15" s="91"/>
      <c r="AK15" s="92"/>
      <c r="AL15" s="92"/>
      <c r="AM15" s="92"/>
      <c r="AN15" s="92"/>
      <c r="AO15" s="81"/>
    </row>
    <row r="16" spans="1:41" ht="19.5" customHeight="1">
      <c r="A16" s="77"/>
      <c r="B16" s="287" t="s">
        <v>31</v>
      </c>
      <c r="C16" s="93" t="s">
        <v>52</v>
      </c>
      <c r="D16" s="319" t="s">
        <v>53</v>
      </c>
      <c r="E16" s="264"/>
      <c r="F16" s="264"/>
      <c r="G16" s="264"/>
      <c r="H16" s="264"/>
      <c r="I16" s="264"/>
      <c r="J16" s="264"/>
      <c r="K16" s="264"/>
      <c r="L16" s="264"/>
      <c r="M16" s="264"/>
      <c r="N16" s="264"/>
      <c r="O16" s="264"/>
      <c r="P16" s="264"/>
      <c r="Q16" s="264"/>
      <c r="R16" s="265"/>
      <c r="S16" s="263" t="s">
        <v>22</v>
      </c>
      <c r="T16" s="264"/>
      <c r="U16" s="264"/>
      <c r="V16" s="265"/>
      <c r="W16" s="263" t="s">
        <v>38</v>
      </c>
      <c r="X16" s="264"/>
      <c r="Y16" s="264"/>
      <c r="Z16" s="265"/>
      <c r="AA16" s="263" t="s">
        <v>46</v>
      </c>
      <c r="AB16" s="264"/>
      <c r="AC16" s="264"/>
      <c r="AD16" s="264"/>
      <c r="AE16" s="265"/>
      <c r="AF16" s="263" t="s">
        <v>51</v>
      </c>
      <c r="AG16" s="264"/>
      <c r="AH16" s="265"/>
      <c r="AI16" s="94"/>
      <c r="AJ16" s="95"/>
      <c r="AK16" s="96"/>
      <c r="AL16" s="97"/>
      <c r="AM16" s="97"/>
      <c r="AN16" s="97"/>
      <c r="AO16" s="81"/>
    </row>
    <row r="17" spans="1:41" ht="24" customHeight="1">
      <c r="A17" s="77"/>
      <c r="B17" s="288"/>
      <c r="C17" s="49"/>
      <c r="D17" s="290">
        <f>IF(C17="","",VLOOKUP(C17,サービスコード!B:D,2,FALSE))</f>
      </c>
      <c r="E17" s="291"/>
      <c r="F17" s="291"/>
      <c r="G17" s="291"/>
      <c r="H17" s="291"/>
      <c r="I17" s="291"/>
      <c r="J17" s="291"/>
      <c r="K17" s="291"/>
      <c r="L17" s="291"/>
      <c r="M17" s="291"/>
      <c r="N17" s="291"/>
      <c r="O17" s="291"/>
      <c r="P17" s="291"/>
      <c r="Q17" s="291"/>
      <c r="R17" s="292"/>
      <c r="S17" s="293">
        <f>IF(C17="","",VLOOKUP(C17,サービスコード!B:D,3,FALSE))</f>
      </c>
      <c r="T17" s="294"/>
      <c r="U17" s="294"/>
      <c r="V17" s="295"/>
      <c r="W17" s="284"/>
      <c r="X17" s="285"/>
      <c r="Y17" s="285"/>
      <c r="Z17" s="286"/>
      <c r="AA17" s="311">
        <f>IF(C17="","",S17*W17)</f>
      </c>
      <c r="AB17" s="312"/>
      <c r="AC17" s="312"/>
      <c r="AD17" s="312"/>
      <c r="AE17" s="313"/>
      <c r="AF17" s="244"/>
      <c r="AG17" s="245"/>
      <c r="AH17" s="246"/>
      <c r="AI17" s="125">
        <f aca="true" t="shared" si="0" ref="AI17:AI30">IF(COUNTIF(C$17:C$30,C17)&gt;1,"★同じサービスコードは一行にまとめてください。","")</f>
      </c>
      <c r="AJ17" s="88"/>
      <c r="AK17" s="89"/>
      <c r="AL17" s="89"/>
      <c r="AM17" s="89"/>
      <c r="AN17" s="89"/>
      <c r="AO17" s="81"/>
    </row>
    <row r="18" spans="1:41" ht="24" customHeight="1">
      <c r="A18" s="77"/>
      <c r="B18" s="288"/>
      <c r="C18" s="49"/>
      <c r="D18" s="290">
        <f>IF(C18="","",VLOOKUP(C18,サービスコード!B:D,2,FALSE))</f>
      </c>
      <c r="E18" s="291"/>
      <c r="F18" s="291"/>
      <c r="G18" s="291"/>
      <c r="H18" s="291"/>
      <c r="I18" s="291"/>
      <c r="J18" s="291"/>
      <c r="K18" s="291"/>
      <c r="L18" s="291"/>
      <c r="M18" s="291"/>
      <c r="N18" s="291"/>
      <c r="O18" s="291"/>
      <c r="P18" s="291"/>
      <c r="Q18" s="291"/>
      <c r="R18" s="292"/>
      <c r="S18" s="293">
        <f>IF(C18="","",VLOOKUP(C18,サービスコード!B:D,3,FALSE))</f>
      </c>
      <c r="T18" s="294"/>
      <c r="U18" s="294"/>
      <c r="V18" s="295"/>
      <c r="W18" s="284"/>
      <c r="X18" s="285"/>
      <c r="Y18" s="285"/>
      <c r="Z18" s="286"/>
      <c r="AA18" s="311">
        <f aca="true" t="shared" si="1" ref="AA18:AA30">IF(C18="","",S18*W18)</f>
      </c>
      <c r="AB18" s="312"/>
      <c r="AC18" s="312"/>
      <c r="AD18" s="312"/>
      <c r="AE18" s="313"/>
      <c r="AF18" s="244"/>
      <c r="AG18" s="245"/>
      <c r="AH18" s="246"/>
      <c r="AI18" s="125">
        <f t="shared" si="0"/>
      </c>
      <c r="AJ18" s="99"/>
      <c r="AK18" s="100"/>
      <c r="AL18" s="100"/>
      <c r="AM18" s="100"/>
      <c r="AN18" s="100"/>
      <c r="AO18" s="81"/>
    </row>
    <row r="19" spans="1:41" ht="24" customHeight="1">
      <c r="A19" s="77"/>
      <c r="B19" s="288"/>
      <c r="C19" s="49"/>
      <c r="D19" s="290">
        <f>IF(C19="","",VLOOKUP(C19,サービスコード!B:D,2,FALSE))</f>
      </c>
      <c r="E19" s="291"/>
      <c r="F19" s="291"/>
      <c r="G19" s="291"/>
      <c r="H19" s="291"/>
      <c r="I19" s="291"/>
      <c r="J19" s="291"/>
      <c r="K19" s="291"/>
      <c r="L19" s="291"/>
      <c r="M19" s="291"/>
      <c r="N19" s="291"/>
      <c r="O19" s="291"/>
      <c r="P19" s="291"/>
      <c r="Q19" s="291"/>
      <c r="R19" s="292"/>
      <c r="S19" s="293">
        <f>IF(C19="","",VLOOKUP(C19,サービスコード!B:D,3,FALSE))</f>
      </c>
      <c r="T19" s="294"/>
      <c r="U19" s="294"/>
      <c r="V19" s="295"/>
      <c r="W19" s="284"/>
      <c r="X19" s="285"/>
      <c r="Y19" s="285"/>
      <c r="Z19" s="286"/>
      <c r="AA19" s="311">
        <f t="shared" si="1"/>
      </c>
      <c r="AB19" s="312"/>
      <c r="AC19" s="312"/>
      <c r="AD19" s="312"/>
      <c r="AE19" s="313"/>
      <c r="AF19" s="244"/>
      <c r="AG19" s="245"/>
      <c r="AH19" s="246"/>
      <c r="AI19" s="125">
        <f t="shared" si="0"/>
      </c>
      <c r="AJ19" s="99"/>
      <c r="AK19" s="100"/>
      <c r="AL19" s="100"/>
      <c r="AM19" s="100"/>
      <c r="AN19" s="100"/>
      <c r="AO19" s="81"/>
    </row>
    <row r="20" spans="1:41" ht="24" customHeight="1">
      <c r="A20" s="77"/>
      <c r="B20" s="288"/>
      <c r="C20" s="49"/>
      <c r="D20" s="290">
        <f>IF(C20="","",VLOOKUP(C20,サービスコード!B:D,2,FALSE))</f>
      </c>
      <c r="E20" s="291"/>
      <c r="F20" s="291"/>
      <c r="G20" s="291"/>
      <c r="H20" s="291"/>
      <c r="I20" s="291"/>
      <c r="J20" s="291"/>
      <c r="K20" s="291"/>
      <c r="L20" s="291"/>
      <c r="M20" s="291"/>
      <c r="N20" s="291"/>
      <c r="O20" s="291"/>
      <c r="P20" s="291"/>
      <c r="Q20" s="291"/>
      <c r="R20" s="292"/>
      <c r="S20" s="293">
        <f>IF(C20="","",VLOOKUP(C20,サービスコード!B:D,3,FALSE))</f>
      </c>
      <c r="T20" s="294"/>
      <c r="U20" s="294"/>
      <c r="V20" s="295"/>
      <c r="W20" s="284"/>
      <c r="X20" s="285"/>
      <c r="Y20" s="285"/>
      <c r="Z20" s="286"/>
      <c r="AA20" s="311">
        <f t="shared" si="1"/>
      </c>
      <c r="AB20" s="312"/>
      <c r="AC20" s="312"/>
      <c r="AD20" s="312"/>
      <c r="AE20" s="313"/>
      <c r="AF20" s="244"/>
      <c r="AG20" s="245"/>
      <c r="AH20" s="246"/>
      <c r="AI20" s="125">
        <f t="shared" si="0"/>
      </c>
      <c r="AJ20" s="99"/>
      <c r="AK20" s="100"/>
      <c r="AL20" s="100"/>
      <c r="AM20" s="100"/>
      <c r="AN20" s="100"/>
      <c r="AO20" s="81"/>
    </row>
    <row r="21" spans="1:41" ht="24" customHeight="1">
      <c r="A21" s="77"/>
      <c r="B21" s="288"/>
      <c r="C21" s="49"/>
      <c r="D21" s="290">
        <f>IF(C21="","",VLOOKUP(C21,サービスコード!B:D,2,FALSE))</f>
      </c>
      <c r="E21" s="291"/>
      <c r="F21" s="291"/>
      <c r="G21" s="291"/>
      <c r="H21" s="291"/>
      <c r="I21" s="291"/>
      <c r="J21" s="291"/>
      <c r="K21" s="291"/>
      <c r="L21" s="291"/>
      <c r="M21" s="291"/>
      <c r="N21" s="291"/>
      <c r="O21" s="291"/>
      <c r="P21" s="291"/>
      <c r="Q21" s="291"/>
      <c r="R21" s="292"/>
      <c r="S21" s="293">
        <f>IF(C21="","",VLOOKUP(C21,サービスコード!B:D,3,FALSE))</f>
      </c>
      <c r="T21" s="294"/>
      <c r="U21" s="294"/>
      <c r="V21" s="295"/>
      <c r="W21" s="284"/>
      <c r="X21" s="285"/>
      <c r="Y21" s="285"/>
      <c r="Z21" s="286"/>
      <c r="AA21" s="311">
        <f t="shared" si="1"/>
      </c>
      <c r="AB21" s="312"/>
      <c r="AC21" s="312"/>
      <c r="AD21" s="312"/>
      <c r="AE21" s="313"/>
      <c r="AF21" s="244"/>
      <c r="AG21" s="245"/>
      <c r="AH21" s="246"/>
      <c r="AI21" s="125">
        <f t="shared" si="0"/>
      </c>
      <c r="AJ21" s="99"/>
      <c r="AK21" s="100"/>
      <c r="AL21" s="100"/>
      <c r="AM21" s="100"/>
      <c r="AN21" s="100"/>
      <c r="AO21" s="81"/>
    </row>
    <row r="22" spans="1:41" ht="24" customHeight="1">
      <c r="A22" s="77"/>
      <c r="B22" s="288"/>
      <c r="C22" s="49"/>
      <c r="D22" s="290">
        <f>IF(C22="","",VLOOKUP(C22,サービスコード!B:D,2,FALSE))</f>
      </c>
      <c r="E22" s="291"/>
      <c r="F22" s="291"/>
      <c r="G22" s="291"/>
      <c r="H22" s="291"/>
      <c r="I22" s="291"/>
      <c r="J22" s="291"/>
      <c r="K22" s="291"/>
      <c r="L22" s="291"/>
      <c r="M22" s="291"/>
      <c r="N22" s="291"/>
      <c r="O22" s="291"/>
      <c r="P22" s="291"/>
      <c r="Q22" s="291"/>
      <c r="R22" s="292"/>
      <c r="S22" s="293">
        <f>IF(C22="","",VLOOKUP(C22,サービスコード!B:D,3,FALSE))</f>
      </c>
      <c r="T22" s="294"/>
      <c r="U22" s="294"/>
      <c r="V22" s="295"/>
      <c r="W22" s="284"/>
      <c r="X22" s="285"/>
      <c r="Y22" s="285"/>
      <c r="Z22" s="286"/>
      <c r="AA22" s="311">
        <f t="shared" si="1"/>
      </c>
      <c r="AB22" s="312"/>
      <c r="AC22" s="312"/>
      <c r="AD22" s="312"/>
      <c r="AE22" s="313"/>
      <c r="AF22" s="244"/>
      <c r="AG22" s="245"/>
      <c r="AH22" s="246"/>
      <c r="AI22" s="125">
        <f t="shared" si="0"/>
      </c>
      <c r="AJ22" s="99"/>
      <c r="AK22" s="100"/>
      <c r="AL22" s="100"/>
      <c r="AM22" s="100"/>
      <c r="AN22" s="100"/>
      <c r="AO22" s="81"/>
    </row>
    <row r="23" spans="1:41" ht="24" customHeight="1">
      <c r="A23" s="77"/>
      <c r="B23" s="288"/>
      <c r="C23" s="49"/>
      <c r="D23" s="290">
        <f>IF(C23="","",VLOOKUP(C23,サービスコード!B:D,2,FALSE))</f>
      </c>
      <c r="E23" s="291"/>
      <c r="F23" s="291"/>
      <c r="G23" s="291"/>
      <c r="H23" s="291"/>
      <c r="I23" s="291"/>
      <c r="J23" s="291"/>
      <c r="K23" s="291"/>
      <c r="L23" s="291"/>
      <c r="M23" s="291"/>
      <c r="N23" s="291"/>
      <c r="O23" s="291"/>
      <c r="P23" s="291"/>
      <c r="Q23" s="291"/>
      <c r="R23" s="292"/>
      <c r="S23" s="293">
        <f>IF(C23="","",VLOOKUP(C23,サービスコード!B:D,3,FALSE))</f>
      </c>
      <c r="T23" s="294"/>
      <c r="U23" s="294"/>
      <c r="V23" s="295"/>
      <c r="W23" s="284"/>
      <c r="X23" s="285"/>
      <c r="Y23" s="285"/>
      <c r="Z23" s="286"/>
      <c r="AA23" s="311">
        <f t="shared" si="1"/>
      </c>
      <c r="AB23" s="312"/>
      <c r="AC23" s="312"/>
      <c r="AD23" s="312"/>
      <c r="AE23" s="313"/>
      <c r="AF23" s="244"/>
      <c r="AG23" s="245"/>
      <c r="AH23" s="246"/>
      <c r="AI23" s="125">
        <f t="shared" si="0"/>
      </c>
      <c r="AJ23" s="99"/>
      <c r="AK23" s="100"/>
      <c r="AL23" s="100"/>
      <c r="AM23" s="100"/>
      <c r="AN23" s="100"/>
      <c r="AO23" s="81"/>
    </row>
    <row r="24" spans="1:41" ht="24" customHeight="1">
      <c r="A24" s="77"/>
      <c r="B24" s="288"/>
      <c r="C24" s="49"/>
      <c r="D24" s="290">
        <f>IF(C24="","",VLOOKUP(C24,サービスコード!B:D,2,FALSE))</f>
      </c>
      <c r="E24" s="291"/>
      <c r="F24" s="291"/>
      <c r="G24" s="291"/>
      <c r="H24" s="291"/>
      <c r="I24" s="291"/>
      <c r="J24" s="291"/>
      <c r="K24" s="291"/>
      <c r="L24" s="291"/>
      <c r="M24" s="291"/>
      <c r="N24" s="291"/>
      <c r="O24" s="291"/>
      <c r="P24" s="291"/>
      <c r="Q24" s="291"/>
      <c r="R24" s="292"/>
      <c r="S24" s="293">
        <f>IF(C24="","",VLOOKUP(C24,サービスコード!B:D,3,FALSE))</f>
      </c>
      <c r="T24" s="294"/>
      <c r="U24" s="294"/>
      <c r="V24" s="295"/>
      <c r="W24" s="284"/>
      <c r="X24" s="285"/>
      <c r="Y24" s="285"/>
      <c r="Z24" s="286"/>
      <c r="AA24" s="311">
        <f t="shared" si="1"/>
      </c>
      <c r="AB24" s="312"/>
      <c r="AC24" s="312"/>
      <c r="AD24" s="312"/>
      <c r="AE24" s="313"/>
      <c r="AF24" s="244"/>
      <c r="AG24" s="245"/>
      <c r="AH24" s="246"/>
      <c r="AI24" s="125">
        <f t="shared" si="0"/>
      </c>
      <c r="AJ24" s="99"/>
      <c r="AK24" s="100"/>
      <c r="AL24" s="100"/>
      <c r="AM24" s="100"/>
      <c r="AN24" s="100"/>
      <c r="AO24" s="81"/>
    </row>
    <row r="25" spans="1:41" ht="24" customHeight="1">
      <c r="A25" s="77"/>
      <c r="B25" s="288"/>
      <c r="C25" s="49"/>
      <c r="D25" s="290">
        <f>IF(C25="","",VLOOKUP(C25,サービスコード!B:D,2,FALSE))</f>
      </c>
      <c r="E25" s="291"/>
      <c r="F25" s="291"/>
      <c r="G25" s="291"/>
      <c r="H25" s="291"/>
      <c r="I25" s="291"/>
      <c r="J25" s="291"/>
      <c r="K25" s="291"/>
      <c r="L25" s="291"/>
      <c r="M25" s="291"/>
      <c r="N25" s="291"/>
      <c r="O25" s="291"/>
      <c r="P25" s="291"/>
      <c r="Q25" s="291"/>
      <c r="R25" s="292"/>
      <c r="S25" s="293">
        <f>IF(C25="","",VLOOKUP(C25,サービスコード!B:D,3,FALSE))</f>
      </c>
      <c r="T25" s="294"/>
      <c r="U25" s="294"/>
      <c r="V25" s="295"/>
      <c r="W25" s="284"/>
      <c r="X25" s="285"/>
      <c r="Y25" s="285"/>
      <c r="Z25" s="286"/>
      <c r="AA25" s="311">
        <f t="shared" si="1"/>
      </c>
      <c r="AB25" s="312"/>
      <c r="AC25" s="312"/>
      <c r="AD25" s="312"/>
      <c r="AE25" s="313"/>
      <c r="AF25" s="244"/>
      <c r="AG25" s="245"/>
      <c r="AH25" s="246"/>
      <c r="AI25" s="125">
        <f t="shared" si="0"/>
      </c>
      <c r="AJ25" s="99"/>
      <c r="AK25" s="100"/>
      <c r="AL25" s="100"/>
      <c r="AM25" s="100"/>
      <c r="AN25" s="100"/>
      <c r="AO25" s="81"/>
    </row>
    <row r="26" spans="1:41" ht="24" customHeight="1">
      <c r="A26" s="77"/>
      <c r="B26" s="288"/>
      <c r="C26" s="49"/>
      <c r="D26" s="290">
        <f>IF(C26="","",VLOOKUP(C26,サービスコード!B:D,2,FALSE))</f>
      </c>
      <c r="E26" s="291"/>
      <c r="F26" s="291"/>
      <c r="G26" s="291"/>
      <c r="H26" s="291"/>
      <c r="I26" s="291"/>
      <c r="J26" s="291"/>
      <c r="K26" s="291"/>
      <c r="L26" s="291"/>
      <c r="M26" s="291"/>
      <c r="N26" s="291"/>
      <c r="O26" s="291"/>
      <c r="P26" s="291"/>
      <c r="Q26" s="291"/>
      <c r="R26" s="292"/>
      <c r="S26" s="293">
        <f>IF(C26="","",VLOOKUP(C26,サービスコード!B:D,3,FALSE))</f>
      </c>
      <c r="T26" s="294"/>
      <c r="U26" s="294"/>
      <c r="V26" s="295"/>
      <c r="W26" s="284"/>
      <c r="X26" s="285"/>
      <c r="Y26" s="285"/>
      <c r="Z26" s="286"/>
      <c r="AA26" s="311">
        <f t="shared" si="1"/>
      </c>
      <c r="AB26" s="312"/>
      <c r="AC26" s="312"/>
      <c r="AD26" s="312"/>
      <c r="AE26" s="313"/>
      <c r="AF26" s="244"/>
      <c r="AG26" s="245"/>
      <c r="AH26" s="246"/>
      <c r="AI26" s="125">
        <f t="shared" si="0"/>
      </c>
      <c r="AJ26" s="99"/>
      <c r="AK26" s="100"/>
      <c r="AL26" s="100"/>
      <c r="AM26" s="100"/>
      <c r="AN26" s="100"/>
      <c r="AO26" s="81"/>
    </row>
    <row r="27" spans="1:41" ht="24" customHeight="1">
      <c r="A27" s="77"/>
      <c r="B27" s="288"/>
      <c r="C27" s="49"/>
      <c r="D27" s="290">
        <f>IF(C27="","",VLOOKUP(C27,サービスコード!B:D,2,FALSE))</f>
      </c>
      <c r="E27" s="291"/>
      <c r="F27" s="291"/>
      <c r="G27" s="291"/>
      <c r="H27" s="291"/>
      <c r="I27" s="291"/>
      <c r="J27" s="291"/>
      <c r="K27" s="291"/>
      <c r="L27" s="291"/>
      <c r="M27" s="291"/>
      <c r="N27" s="291"/>
      <c r="O27" s="291"/>
      <c r="P27" s="291"/>
      <c r="Q27" s="291"/>
      <c r="R27" s="292"/>
      <c r="S27" s="293">
        <f>IF(C27="","",VLOOKUP(C27,サービスコード!B:D,3,FALSE))</f>
      </c>
      <c r="T27" s="294"/>
      <c r="U27" s="294"/>
      <c r="V27" s="295"/>
      <c r="W27" s="284"/>
      <c r="X27" s="285"/>
      <c r="Y27" s="285"/>
      <c r="Z27" s="286"/>
      <c r="AA27" s="311">
        <f t="shared" si="1"/>
      </c>
      <c r="AB27" s="312"/>
      <c r="AC27" s="312"/>
      <c r="AD27" s="312"/>
      <c r="AE27" s="313"/>
      <c r="AF27" s="244"/>
      <c r="AG27" s="245"/>
      <c r="AH27" s="246"/>
      <c r="AI27" s="125">
        <f t="shared" si="0"/>
      </c>
      <c r="AJ27" s="99"/>
      <c r="AK27" s="100"/>
      <c r="AL27" s="100"/>
      <c r="AM27" s="100"/>
      <c r="AN27" s="100"/>
      <c r="AO27" s="81"/>
    </row>
    <row r="28" spans="1:41" ht="24" customHeight="1">
      <c r="A28" s="77"/>
      <c r="B28" s="288"/>
      <c r="C28" s="49"/>
      <c r="D28" s="290">
        <f>IF(C28="","",VLOOKUP(C28,サービスコード!B:D,2,FALSE))</f>
      </c>
      <c r="E28" s="291"/>
      <c r="F28" s="291"/>
      <c r="G28" s="291"/>
      <c r="H28" s="291"/>
      <c r="I28" s="291"/>
      <c r="J28" s="291"/>
      <c r="K28" s="291"/>
      <c r="L28" s="291"/>
      <c r="M28" s="291"/>
      <c r="N28" s="291"/>
      <c r="O28" s="291"/>
      <c r="P28" s="291"/>
      <c r="Q28" s="291"/>
      <c r="R28" s="292"/>
      <c r="S28" s="293">
        <f>IF(C28="","",VLOOKUP(C28,サービスコード!B:D,3,FALSE))</f>
      </c>
      <c r="T28" s="294"/>
      <c r="U28" s="294"/>
      <c r="V28" s="295"/>
      <c r="W28" s="284"/>
      <c r="X28" s="285"/>
      <c r="Y28" s="285"/>
      <c r="Z28" s="286"/>
      <c r="AA28" s="311">
        <f t="shared" si="1"/>
      </c>
      <c r="AB28" s="312"/>
      <c r="AC28" s="312"/>
      <c r="AD28" s="312"/>
      <c r="AE28" s="313"/>
      <c r="AF28" s="244"/>
      <c r="AG28" s="245"/>
      <c r="AH28" s="246"/>
      <c r="AI28" s="125">
        <f t="shared" si="0"/>
      </c>
      <c r="AJ28" s="99"/>
      <c r="AK28" s="100"/>
      <c r="AL28" s="100"/>
      <c r="AM28" s="100"/>
      <c r="AN28" s="100"/>
      <c r="AO28" s="81"/>
    </row>
    <row r="29" spans="1:41" ht="24" customHeight="1">
      <c r="A29" s="77"/>
      <c r="B29" s="288"/>
      <c r="C29" s="49"/>
      <c r="D29" s="290">
        <f>IF(C29="","",VLOOKUP(C29,サービスコード!B:D,2,FALSE))</f>
      </c>
      <c r="E29" s="291"/>
      <c r="F29" s="291"/>
      <c r="G29" s="291"/>
      <c r="H29" s="291"/>
      <c r="I29" s="291"/>
      <c r="J29" s="291"/>
      <c r="K29" s="291"/>
      <c r="L29" s="291"/>
      <c r="M29" s="291"/>
      <c r="N29" s="291"/>
      <c r="O29" s="291"/>
      <c r="P29" s="291"/>
      <c r="Q29" s="291"/>
      <c r="R29" s="292"/>
      <c r="S29" s="293">
        <f>IF(C29="","",VLOOKUP(C29,サービスコード!B:D,3,FALSE))</f>
      </c>
      <c r="T29" s="294"/>
      <c r="U29" s="294"/>
      <c r="V29" s="295"/>
      <c r="W29" s="284"/>
      <c r="X29" s="285"/>
      <c r="Y29" s="285"/>
      <c r="Z29" s="286"/>
      <c r="AA29" s="311">
        <f t="shared" si="1"/>
      </c>
      <c r="AB29" s="312"/>
      <c r="AC29" s="312"/>
      <c r="AD29" s="312"/>
      <c r="AE29" s="313"/>
      <c r="AF29" s="244"/>
      <c r="AG29" s="245"/>
      <c r="AH29" s="246"/>
      <c r="AI29" s="125">
        <f t="shared" si="0"/>
      </c>
      <c r="AJ29" s="99"/>
      <c r="AK29" s="100"/>
      <c r="AL29" s="100"/>
      <c r="AM29" s="100"/>
      <c r="AN29" s="100"/>
      <c r="AO29" s="81"/>
    </row>
    <row r="30" spans="1:41" ht="24" customHeight="1" thickBot="1">
      <c r="A30" s="77"/>
      <c r="B30" s="288"/>
      <c r="C30" s="49"/>
      <c r="D30" s="290">
        <f>IF(C30="","",VLOOKUP(C30,サービスコード!B:D,2,FALSE))</f>
      </c>
      <c r="E30" s="291"/>
      <c r="F30" s="291"/>
      <c r="G30" s="291"/>
      <c r="H30" s="291"/>
      <c r="I30" s="291"/>
      <c r="J30" s="291"/>
      <c r="K30" s="291"/>
      <c r="L30" s="291"/>
      <c r="M30" s="291"/>
      <c r="N30" s="291"/>
      <c r="O30" s="291"/>
      <c r="P30" s="291"/>
      <c r="Q30" s="291"/>
      <c r="R30" s="292"/>
      <c r="S30" s="293">
        <f>IF(C30="","",VLOOKUP(C30,サービスコード!B:D,3,FALSE))</f>
      </c>
      <c r="T30" s="294"/>
      <c r="U30" s="294"/>
      <c r="V30" s="295"/>
      <c r="W30" s="284"/>
      <c r="X30" s="285"/>
      <c r="Y30" s="285"/>
      <c r="Z30" s="286"/>
      <c r="AA30" s="311">
        <f t="shared" si="1"/>
      </c>
      <c r="AB30" s="312"/>
      <c r="AC30" s="312"/>
      <c r="AD30" s="312"/>
      <c r="AE30" s="313"/>
      <c r="AF30" s="247"/>
      <c r="AG30" s="248"/>
      <c r="AH30" s="249"/>
      <c r="AI30" s="125">
        <f t="shared" si="0"/>
      </c>
      <c r="AJ30" s="99"/>
      <c r="AK30" s="100"/>
      <c r="AL30" s="100"/>
      <c r="AM30" s="100"/>
      <c r="AN30" s="100"/>
      <c r="AO30" s="81"/>
    </row>
    <row r="31" spans="1:41" ht="26.25" customHeight="1" thickTop="1">
      <c r="A31" s="68"/>
      <c r="B31" s="289"/>
      <c r="C31" s="316" t="s">
        <v>55</v>
      </c>
      <c r="D31" s="317"/>
      <c r="E31" s="317"/>
      <c r="F31" s="317"/>
      <c r="G31" s="317"/>
      <c r="H31" s="317"/>
      <c r="I31" s="317"/>
      <c r="J31" s="317"/>
      <c r="K31" s="317"/>
      <c r="L31" s="317"/>
      <c r="M31" s="317"/>
      <c r="N31" s="317"/>
      <c r="O31" s="317"/>
      <c r="P31" s="317"/>
      <c r="Q31" s="317"/>
      <c r="R31" s="317"/>
      <c r="S31" s="317"/>
      <c r="T31" s="317"/>
      <c r="U31" s="317"/>
      <c r="V31" s="317"/>
      <c r="W31" s="317"/>
      <c r="X31" s="317"/>
      <c r="Y31" s="317"/>
      <c r="Z31" s="318"/>
      <c r="AA31" s="126" t="s">
        <v>32</v>
      </c>
      <c r="AB31" s="323">
        <f>SUM(AA17:AE30)</f>
        <v>0</v>
      </c>
      <c r="AC31" s="323"/>
      <c r="AD31" s="323"/>
      <c r="AE31" s="324"/>
      <c r="AF31" s="46"/>
      <c r="AG31" s="47"/>
      <c r="AH31" s="48"/>
      <c r="AI31" s="101"/>
      <c r="AJ31" s="99"/>
      <c r="AK31" s="100"/>
      <c r="AL31" s="102"/>
      <c r="AM31" s="102"/>
      <c r="AN31" s="102"/>
      <c r="AO31" s="81"/>
    </row>
    <row r="32" spans="1:41" ht="11.25" customHeight="1">
      <c r="A32" s="68"/>
      <c r="B32" s="103"/>
      <c r="C32" s="85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85"/>
      <c r="Z32" s="21"/>
      <c r="AA32" s="34"/>
      <c r="AB32" s="34"/>
      <c r="AC32" s="34"/>
      <c r="AD32" s="34"/>
      <c r="AE32" s="104"/>
      <c r="AF32" s="105"/>
      <c r="AG32" s="105"/>
      <c r="AH32" s="105"/>
      <c r="AI32" s="101"/>
      <c r="AJ32" s="99"/>
      <c r="AK32" s="100"/>
      <c r="AL32" s="102"/>
      <c r="AM32" s="102"/>
      <c r="AN32" s="102"/>
      <c r="AO32" s="81"/>
    </row>
    <row r="33" spans="1:41" ht="11.25" customHeight="1">
      <c r="A33" s="68"/>
      <c r="B33" s="79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9"/>
      <c r="AI33" s="106"/>
      <c r="AJ33" s="107"/>
      <c r="AK33" s="79"/>
      <c r="AL33" s="108"/>
      <c r="AM33" s="108"/>
      <c r="AN33" s="108"/>
      <c r="AO33" s="81"/>
    </row>
    <row r="34" spans="1:41" ht="19.5" customHeight="1">
      <c r="A34" s="68"/>
      <c r="B34" s="320"/>
      <c r="C34" s="61"/>
      <c r="D34" s="326" t="s">
        <v>54</v>
      </c>
      <c r="E34" s="326"/>
      <c r="F34" s="326"/>
      <c r="G34" s="326"/>
      <c r="H34" s="326"/>
      <c r="I34" s="326"/>
      <c r="J34" s="326"/>
      <c r="K34" s="326"/>
      <c r="L34" s="326"/>
      <c r="M34" s="326"/>
      <c r="N34" s="326"/>
      <c r="O34" s="326"/>
      <c r="P34" s="326"/>
      <c r="Q34" s="326"/>
      <c r="R34" s="326"/>
      <c r="S34" s="326"/>
      <c r="T34" s="326"/>
      <c r="U34" s="326"/>
      <c r="V34" s="326"/>
      <c r="W34" s="326"/>
      <c r="X34" s="326"/>
      <c r="Y34" s="326"/>
      <c r="Z34" s="263" t="s">
        <v>4</v>
      </c>
      <c r="AA34" s="322"/>
      <c r="AB34" s="322"/>
      <c r="AC34" s="322"/>
      <c r="AD34" s="322"/>
      <c r="AE34" s="262"/>
      <c r="AF34" s="263" t="s">
        <v>51</v>
      </c>
      <c r="AG34" s="264"/>
      <c r="AH34" s="265"/>
      <c r="AI34" s="83"/>
      <c r="AJ34" s="109"/>
      <c r="AK34" s="110"/>
      <c r="AL34" s="111"/>
      <c r="AM34" s="111"/>
      <c r="AN34" s="111"/>
      <c r="AO34" s="81"/>
    </row>
    <row r="35" spans="1:41" ht="26.25" customHeight="1">
      <c r="A35" s="68"/>
      <c r="B35" s="321"/>
      <c r="C35" s="61"/>
      <c r="D35" s="327" t="s">
        <v>240</v>
      </c>
      <c r="E35" s="328"/>
      <c r="F35" s="328"/>
      <c r="G35" s="328"/>
      <c r="H35" s="328"/>
      <c r="I35" s="328"/>
      <c r="J35" s="325">
        <v>0</v>
      </c>
      <c r="K35" s="325"/>
      <c r="L35" s="325"/>
      <c r="M35" s="128" t="s">
        <v>256</v>
      </c>
      <c r="N35" s="122"/>
      <c r="O35" s="128"/>
      <c r="P35" s="129"/>
      <c r="Q35" s="128"/>
      <c r="R35" s="329" t="s">
        <v>257</v>
      </c>
      <c r="S35" s="329"/>
      <c r="T35" s="329"/>
      <c r="U35" s="329"/>
      <c r="V35" s="329"/>
      <c r="W35" s="329"/>
      <c r="X35" s="329"/>
      <c r="Y35" s="330"/>
      <c r="Z35" s="127" t="s">
        <v>40</v>
      </c>
      <c r="AA35" s="338">
        <f>ROUNDUP(AB31*J35%,0)</f>
        <v>0</v>
      </c>
      <c r="AB35" s="338"/>
      <c r="AC35" s="338"/>
      <c r="AD35" s="338"/>
      <c r="AE35" s="339"/>
      <c r="AF35" s="113"/>
      <c r="AG35" s="112"/>
      <c r="AH35" s="114"/>
      <c r="AI35" s="98"/>
      <c r="AJ35" s="99"/>
      <c r="AK35" s="100"/>
      <c r="AL35" s="102"/>
      <c r="AM35" s="102"/>
      <c r="AN35" s="102"/>
      <c r="AO35" s="81"/>
    </row>
    <row r="36" spans="1:42" ht="18.75" customHeight="1">
      <c r="A36" s="6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80"/>
      <c r="AJ36" s="77"/>
      <c r="AK36" s="78"/>
      <c r="AL36" s="81"/>
      <c r="AM36" s="81"/>
      <c r="AN36" s="81"/>
      <c r="AO36" s="63"/>
      <c r="AP36" s="64" t="s">
        <v>237</v>
      </c>
    </row>
    <row r="37" spans="1:42" ht="26.25" customHeight="1">
      <c r="A37" s="68"/>
      <c r="B37" s="115"/>
      <c r="C37" s="115"/>
      <c r="D37" s="116"/>
      <c r="E37" s="117"/>
      <c r="F37" s="117"/>
      <c r="G37" s="117"/>
      <c r="H37" s="117"/>
      <c r="I37" s="117"/>
      <c r="J37" s="117"/>
      <c r="K37" s="116" t="s">
        <v>45</v>
      </c>
      <c r="L37" s="117"/>
      <c r="M37" s="117"/>
      <c r="N37" s="117"/>
      <c r="O37" s="117"/>
      <c r="P37" s="117"/>
      <c r="Q37" s="117"/>
      <c r="R37" s="118"/>
      <c r="S37" s="117"/>
      <c r="T37" s="117"/>
      <c r="U37" s="117"/>
      <c r="V37" s="117"/>
      <c r="W37" s="117"/>
      <c r="X37" s="118"/>
      <c r="Y37" s="50"/>
      <c r="Z37" s="311">
        <f>AB31-AA35</f>
        <v>0</v>
      </c>
      <c r="AA37" s="312"/>
      <c r="AB37" s="312"/>
      <c r="AC37" s="312"/>
      <c r="AD37" s="312"/>
      <c r="AE37" s="312"/>
      <c r="AF37" s="314" t="s">
        <v>0</v>
      </c>
      <c r="AG37" s="314"/>
      <c r="AH37" s="315"/>
      <c r="AI37" s="80"/>
      <c r="AJ37" s="77"/>
      <c r="AK37" s="78"/>
      <c r="AL37" s="81"/>
      <c r="AM37" s="81"/>
      <c r="AN37" s="81"/>
      <c r="AO37" s="63"/>
      <c r="AP37" s="119">
        <f>IF(Z37&gt;0,1,0)</f>
        <v>0</v>
      </c>
    </row>
    <row r="38" spans="1:41" ht="11.25" customHeight="1">
      <c r="A38" s="68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120"/>
      <c r="AJ38" s="68"/>
      <c r="AK38" s="61"/>
      <c r="AL38" s="63"/>
      <c r="AM38" s="63"/>
      <c r="AN38" s="63"/>
      <c r="AO38" s="63"/>
    </row>
    <row r="39" spans="1:41" ht="11.25" customHeight="1">
      <c r="A39" s="68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120"/>
      <c r="AJ39" s="68"/>
      <c r="AK39" s="61"/>
      <c r="AL39" s="63"/>
      <c r="AM39" s="63"/>
      <c r="AN39" s="63"/>
      <c r="AO39" s="63"/>
    </row>
    <row r="40" spans="1:42" ht="18.75" customHeight="1">
      <c r="A40" s="68"/>
      <c r="B40" s="61"/>
      <c r="C40" s="61"/>
      <c r="D40" s="85"/>
      <c r="E40" s="85"/>
      <c r="F40" s="85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331">
        <f>'請求書'!X13</f>
        <v>0</v>
      </c>
      <c r="T40" s="332"/>
      <c r="U40" s="332"/>
      <c r="V40" s="332"/>
      <c r="W40" s="332"/>
      <c r="X40" s="333"/>
      <c r="Y40" s="331" t="s">
        <v>2</v>
      </c>
      <c r="Z40" s="332"/>
      <c r="AA40" s="333"/>
      <c r="AB40" s="334"/>
      <c r="AC40" s="335"/>
      <c r="AD40" s="335"/>
      <c r="AE40" s="336"/>
      <c r="AF40" s="337" t="s">
        <v>3</v>
      </c>
      <c r="AG40" s="337"/>
      <c r="AH40" s="337"/>
      <c r="AI40" s="120"/>
      <c r="AJ40" s="68"/>
      <c r="AK40" s="61"/>
      <c r="AL40" s="63"/>
      <c r="AM40" s="63"/>
      <c r="AN40" s="81"/>
      <c r="AO40" s="81"/>
      <c r="AP40" s="81"/>
    </row>
    <row r="41" spans="1:41" ht="11.25" customHeight="1">
      <c r="A41" s="68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120"/>
      <c r="AJ41" s="68"/>
      <c r="AK41" s="61"/>
      <c r="AL41" s="63"/>
      <c r="AM41" s="63"/>
      <c r="AN41" s="63"/>
      <c r="AO41" s="63"/>
    </row>
    <row r="42" spans="1:41" ht="11.25" customHeight="1">
      <c r="A42" s="121"/>
      <c r="B42" s="122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2"/>
      <c r="AC42" s="122"/>
      <c r="AD42" s="122"/>
      <c r="AE42" s="122"/>
      <c r="AF42" s="122"/>
      <c r="AG42" s="122"/>
      <c r="AH42" s="122"/>
      <c r="AI42" s="123"/>
      <c r="AJ42" s="68"/>
      <c r="AK42" s="61"/>
      <c r="AL42" s="63"/>
      <c r="AM42" s="63"/>
      <c r="AN42" s="63"/>
      <c r="AO42" s="63"/>
    </row>
    <row r="43" spans="1:41" ht="12.75">
      <c r="A43" s="61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3"/>
      <c r="AM43" s="63"/>
      <c r="AN43" s="63"/>
      <c r="AO43" s="63"/>
    </row>
    <row r="44" spans="1:41" ht="12.75">
      <c r="A44" s="61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3"/>
      <c r="AM44" s="63"/>
      <c r="AN44" s="63"/>
      <c r="AO44" s="63"/>
    </row>
    <row r="45" spans="1:41" ht="12.75">
      <c r="A45" s="61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3"/>
      <c r="AM45" s="63"/>
      <c r="AN45" s="63"/>
      <c r="AO45" s="63"/>
    </row>
    <row r="46" spans="1:41" ht="12.75">
      <c r="A46" s="61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3"/>
      <c r="AM46" s="63"/>
      <c r="AN46" s="63"/>
      <c r="AO46" s="63"/>
    </row>
    <row r="47" spans="1:41" ht="12.75">
      <c r="A47" s="61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3"/>
      <c r="AM47" s="63"/>
      <c r="AN47" s="63"/>
      <c r="AO47" s="63"/>
    </row>
    <row r="48" spans="1:41" ht="12.75">
      <c r="A48" s="61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3"/>
      <c r="AM48" s="63"/>
      <c r="AN48" s="63"/>
      <c r="AO48" s="63"/>
    </row>
    <row r="49" spans="1:41" ht="12.75">
      <c r="A49" s="61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3"/>
      <c r="AM49" s="63"/>
      <c r="AN49" s="63"/>
      <c r="AO49" s="63"/>
    </row>
    <row r="50" spans="1:41" ht="12.75">
      <c r="A50" s="61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3"/>
      <c r="AM50" s="63"/>
      <c r="AN50" s="63"/>
      <c r="AO50" s="63"/>
    </row>
    <row r="51" spans="1:41" ht="12.75">
      <c r="A51" s="61"/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3"/>
      <c r="AM51" s="63"/>
      <c r="AN51" s="63"/>
      <c r="AO51" s="63"/>
    </row>
    <row r="52" spans="1:41" ht="12.75">
      <c r="A52" s="61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3"/>
      <c r="AM52" s="63"/>
      <c r="AN52" s="63"/>
      <c r="AO52" s="63"/>
    </row>
    <row r="53" spans="1:41" ht="12.75">
      <c r="A53" s="61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3"/>
      <c r="AM53" s="63"/>
      <c r="AN53" s="63"/>
      <c r="AO53" s="63"/>
    </row>
    <row r="54" spans="1:41" ht="12.75">
      <c r="A54" s="61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3"/>
      <c r="AM54" s="63"/>
      <c r="AN54" s="63"/>
      <c r="AO54" s="63"/>
    </row>
    <row r="55" spans="1:41" ht="12.75">
      <c r="A55" s="61"/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3"/>
      <c r="AM55" s="63"/>
      <c r="AN55" s="63"/>
      <c r="AO55" s="63"/>
    </row>
    <row r="56" spans="1:41" ht="12.75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3"/>
      <c r="AM56" s="63"/>
      <c r="AN56" s="63"/>
      <c r="AO56" s="63"/>
    </row>
    <row r="57" spans="1:41" ht="12.75">
      <c r="A57" s="61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3"/>
      <c r="AM57" s="63"/>
      <c r="AN57" s="63"/>
      <c r="AO57" s="63"/>
    </row>
    <row r="58" spans="1:41" ht="12.75">
      <c r="A58" s="61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3"/>
      <c r="AM58" s="63"/>
      <c r="AN58" s="63"/>
      <c r="AO58" s="63"/>
    </row>
    <row r="59" spans="1:41" ht="12.75">
      <c r="A59" s="61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3"/>
      <c r="AM59" s="63"/>
      <c r="AN59" s="63"/>
      <c r="AO59" s="63"/>
    </row>
    <row r="60" spans="1:41" ht="12.75">
      <c r="A60" s="61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3"/>
      <c r="AM60" s="63"/>
      <c r="AN60" s="63"/>
      <c r="AO60" s="63"/>
    </row>
    <row r="61" spans="1:41" ht="12.75">
      <c r="A61" s="61"/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3"/>
      <c r="AM61" s="63"/>
      <c r="AN61" s="63"/>
      <c r="AO61" s="63"/>
    </row>
    <row r="62" spans="1:41" ht="12.75">
      <c r="A62" s="61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3"/>
      <c r="AM62" s="63"/>
      <c r="AN62" s="63"/>
      <c r="AO62" s="63"/>
    </row>
    <row r="63" spans="1:41" ht="12.75">
      <c r="A63" s="61"/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3"/>
      <c r="AM63" s="63"/>
      <c r="AN63" s="63"/>
      <c r="AO63" s="63"/>
    </row>
    <row r="64" spans="1:41" ht="12.75">
      <c r="A64" s="61"/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3"/>
      <c r="AM64" s="63"/>
      <c r="AN64" s="63"/>
      <c r="AO64" s="63"/>
    </row>
    <row r="65" spans="1:41" ht="12.75">
      <c r="A65" s="61"/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3"/>
      <c r="AM65" s="63"/>
      <c r="AN65" s="63"/>
      <c r="AO65" s="63"/>
    </row>
    <row r="66" spans="1:41" ht="12.75">
      <c r="A66" s="61"/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3"/>
      <c r="AM66" s="63"/>
      <c r="AN66" s="63"/>
      <c r="AO66" s="63"/>
    </row>
    <row r="67" spans="1:41" ht="12.75">
      <c r="A67" s="61"/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3"/>
      <c r="AM67" s="63"/>
      <c r="AN67" s="63"/>
      <c r="AO67" s="63"/>
    </row>
    <row r="68" spans="1:41" ht="12.75">
      <c r="A68" s="61"/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3"/>
      <c r="AM68" s="63"/>
      <c r="AN68" s="63"/>
      <c r="AO68" s="63"/>
    </row>
    <row r="69" spans="1:41" ht="12.75">
      <c r="A69" s="61"/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3"/>
      <c r="AM69" s="63"/>
      <c r="AN69" s="63"/>
      <c r="AO69" s="63"/>
    </row>
    <row r="70" spans="1:41" ht="12.75">
      <c r="A70" s="61"/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3"/>
      <c r="AM70" s="63"/>
      <c r="AN70" s="63"/>
      <c r="AO70" s="63"/>
    </row>
    <row r="71" spans="1:41" ht="12.75">
      <c r="A71" s="61"/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3"/>
      <c r="AM71" s="63"/>
      <c r="AN71" s="63"/>
      <c r="AO71" s="63"/>
    </row>
    <row r="72" spans="1:41" ht="12.75">
      <c r="A72" s="61"/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3"/>
      <c r="AM72" s="63"/>
      <c r="AN72" s="63"/>
      <c r="AO72" s="63"/>
    </row>
    <row r="73" spans="1:41" ht="12.75">
      <c r="A73" s="61"/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3"/>
      <c r="AM73" s="63"/>
      <c r="AN73" s="63"/>
      <c r="AO73" s="63"/>
    </row>
    <row r="74" spans="1:41" ht="12.75">
      <c r="A74" s="61"/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3"/>
      <c r="AM74" s="63"/>
      <c r="AN74" s="63"/>
      <c r="AO74" s="63"/>
    </row>
    <row r="75" spans="1:41" ht="12.75">
      <c r="A75" s="61"/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3"/>
      <c r="AM75" s="63"/>
      <c r="AN75" s="63"/>
      <c r="AO75" s="63"/>
    </row>
    <row r="76" spans="1:41" ht="12.75">
      <c r="A76" s="61"/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3"/>
      <c r="AM76" s="63"/>
      <c r="AN76" s="63"/>
      <c r="AO76" s="63"/>
    </row>
    <row r="77" spans="1:41" ht="12.75">
      <c r="A77" s="61"/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3"/>
      <c r="AM77" s="63"/>
      <c r="AN77" s="63"/>
      <c r="AO77" s="63"/>
    </row>
    <row r="78" spans="1:41" ht="12.75">
      <c r="A78" s="61"/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3"/>
      <c r="AM78" s="63"/>
      <c r="AN78" s="63"/>
      <c r="AO78" s="63"/>
    </row>
    <row r="79" spans="1:41" ht="12.75">
      <c r="A79" s="61"/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3"/>
      <c r="AM79" s="63"/>
      <c r="AN79" s="63"/>
      <c r="AO79" s="63"/>
    </row>
    <row r="80" spans="1:41" ht="12.75">
      <c r="A80" s="61"/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3"/>
      <c r="AM80" s="63"/>
      <c r="AN80" s="63"/>
      <c r="AO80" s="63"/>
    </row>
    <row r="81" spans="1:41" ht="12.75">
      <c r="A81" s="61"/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3"/>
      <c r="AM81" s="63"/>
      <c r="AN81" s="63"/>
      <c r="AO81" s="63"/>
    </row>
    <row r="82" spans="1:41" ht="12.75">
      <c r="A82" s="61"/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3"/>
      <c r="AM82" s="63"/>
      <c r="AN82" s="63"/>
      <c r="AO82" s="63"/>
    </row>
    <row r="83" spans="1:41" ht="12.75">
      <c r="A83" s="61"/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3"/>
      <c r="AM83" s="63"/>
      <c r="AN83" s="63"/>
      <c r="AO83" s="63"/>
    </row>
    <row r="84" spans="1:41" ht="12.75">
      <c r="A84" s="61"/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3"/>
      <c r="AM84" s="63"/>
      <c r="AN84" s="63"/>
      <c r="AO84" s="63"/>
    </row>
    <row r="85" spans="1:41" ht="12.75">
      <c r="A85" s="61"/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3"/>
      <c r="AM85" s="63"/>
      <c r="AN85" s="63"/>
      <c r="AO85" s="63"/>
    </row>
    <row r="86" spans="1:41" ht="12.75">
      <c r="A86" s="61"/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3"/>
      <c r="AM86" s="63"/>
      <c r="AN86" s="63"/>
      <c r="AO86" s="63"/>
    </row>
    <row r="87" spans="1:41" ht="12.75">
      <c r="A87" s="61"/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3"/>
      <c r="AM87" s="63"/>
      <c r="AN87" s="63"/>
      <c r="AO87" s="63"/>
    </row>
    <row r="88" spans="1:41" ht="12.75">
      <c r="A88" s="61"/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3"/>
      <c r="AM88" s="63"/>
      <c r="AN88" s="63"/>
      <c r="AO88" s="63"/>
    </row>
    <row r="89" spans="1:41" ht="12.75">
      <c r="A89" s="61"/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3"/>
      <c r="AM89" s="63"/>
      <c r="AN89" s="63"/>
      <c r="AO89" s="63"/>
    </row>
    <row r="90" spans="1:41" ht="12.75">
      <c r="A90" s="61"/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3"/>
      <c r="AM90" s="63"/>
      <c r="AN90" s="63"/>
      <c r="AO90" s="63"/>
    </row>
    <row r="91" spans="1:41" ht="12.75">
      <c r="A91" s="61"/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3"/>
      <c r="AM91" s="63"/>
      <c r="AN91" s="63"/>
      <c r="AO91" s="63"/>
    </row>
    <row r="92" spans="1:41" ht="12.75">
      <c r="A92" s="61"/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  <c r="AE92" s="61"/>
      <c r="AF92" s="61"/>
      <c r="AG92" s="61"/>
      <c r="AH92" s="61"/>
      <c r="AI92" s="61"/>
      <c r="AJ92" s="61"/>
      <c r="AK92" s="61"/>
      <c r="AL92" s="63"/>
      <c r="AM92" s="63"/>
      <c r="AN92" s="63"/>
      <c r="AO92" s="63"/>
    </row>
    <row r="93" spans="1:41" ht="12.75">
      <c r="A93" s="61"/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3"/>
      <c r="AM93" s="63"/>
      <c r="AN93" s="63"/>
      <c r="AO93" s="63"/>
    </row>
    <row r="94" spans="1:41" ht="12.75">
      <c r="A94" s="61"/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3"/>
      <c r="AM94" s="63"/>
      <c r="AN94" s="63"/>
      <c r="AO94" s="63"/>
    </row>
    <row r="95" spans="1:41" ht="12.75">
      <c r="A95" s="61"/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3"/>
      <c r="AM95" s="63"/>
      <c r="AN95" s="63"/>
      <c r="AO95" s="63"/>
    </row>
    <row r="96" spans="1:41" ht="12.75">
      <c r="A96" s="61"/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3"/>
      <c r="AM96" s="63"/>
      <c r="AN96" s="63"/>
      <c r="AO96" s="63"/>
    </row>
    <row r="97" spans="1:41" ht="12.75">
      <c r="A97" s="61"/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3"/>
      <c r="AM97" s="63"/>
      <c r="AN97" s="63"/>
      <c r="AO97" s="63"/>
    </row>
    <row r="98" spans="1:41" ht="12.75">
      <c r="A98" s="61"/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3"/>
      <c r="AM98" s="63"/>
      <c r="AN98" s="63"/>
      <c r="AO98" s="63"/>
    </row>
    <row r="99" spans="1:41" ht="12.75">
      <c r="A99" s="61"/>
      <c r="B99" s="61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3"/>
      <c r="AM99" s="63"/>
      <c r="AN99" s="63"/>
      <c r="AO99" s="63"/>
    </row>
    <row r="100" spans="1:41" ht="12.75">
      <c r="A100" s="61"/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  <c r="AE100" s="61"/>
      <c r="AF100" s="61"/>
      <c r="AG100" s="61"/>
      <c r="AH100" s="61"/>
      <c r="AI100" s="61"/>
      <c r="AJ100" s="61"/>
      <c r="AK100" s="61"/>
      <c r="AL100" s="63"/>
      <c r="AM100" s="63"/>
      <c r="AN100" s="63"/>
      <c r="AO100" s="63"/>
    </row>
    <row r="101" spans="1:41" ht="12.75">
      <c r="A101" s="61"/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61"/>
      <c r="AG101" s="61"/>
      <c r="AH101" s="61"/>
      <c r="AI101" s="61"/>
      <c r="AJ101" s="61"/>
      <c r="AK101" s="61"/>
      <c r="AL101" s="63"/>
      <c r="AM101" s="63"/>
      <c r="AN101" s="63"/>
      <c r="AO101" s="63"/>
    </row>
    <row r="102" spans="1:41" ht="12.75">
      <c r="A102" s="61"/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  <c r="AL102" s="63"/>
      <c r="AM102" s="63"/>
      <c r="AN102" s="63"/>
      <c r="AO102" s="63"/>
    </row>
    <row r="103" spans="1:41" ht="12.75">
      <c r="A103" s="61"/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  <c r="AL103" s="63"/>
      <c r="AM103" s="63"/>
      <c r="AN103" s="63"/>
      <c r="AO103" s="63"/>
    </row>
    <row r="104" spans="1:41" ht="12.75">
      <c r="A104" s="61"/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  <c r="AE104" s="61"/>
      <c r="AF104" s="61"/>
      <c r="AG104" s="61"/>
      <c r="AH104" s="61"/>
      <c r="AI104" s="61"/>
      <c r="AJ104" s="61"/>
      <c r="AK104" s="61"/>
      <c r="AL104" s="63"/>
      <c r="AM104" s="63"/>
      <c r="AN104" s="63"/>
      <c r="AO104" s="63"/>
    </row>
    <row r="105" spans="1:41" ht="12.75">
      <c r="A105" s="61"/>
      <c r="B105" s="61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  <c r="AA105" s="61"/>
      <c r="AB105" s="61"/>
      <c r="AC105" s="61"/>
      <c r="AD105" s="61"/>
      <c r="AE105" s="61"/>
      <c r="AF105" s="61"/>
      <c r="AG105" s="61"/>
      <c r="AH105" s="61"/>
      <c r="AI105" s="61"/>
      <c r="AJ105" s="61"/>
      <c r="AK105" s="61"/>
      <c r="AL105" s="63"/>
      <c r="AM105" s="63"/>
      <c r="AN105" s="63"/>
      <c r="AO105" s="63"/>
    </row>
    <row r="106" spans="1:41" ht="12.75">
      <c r="A106" s="61"/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  <c r="AA106" s="61"/>
      <c r="AB106" s="61"/>
      <c r="AC106" s="61"/>
      <c r="AD106" s="61"/>
      <c r="AE106" s="61"/>
      <c r="AF106" s="61"/>
      <c r="AG106" s="61"/>
      <c r="AH106" s="61"/>
      <c r="AI106" s="61"/>
      <c r="AJ106" s="61"/>
      <c r="AK106" s="61"/>
      <c r="AL106" s="63"/>
      <c r="AM106" s="63"/>
      <c r="AN106" s="63"/>
      <c r="AO106" s="63"/>
    </row>
    <row r="107" spans="1:41" ht="12.75">
      <c r="A107" s="61"/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61"/>
      <c r="AB107" s="61"/>
      <c r="AC107" s="61"/>
      <c r="AD107" s="61"/>
      <c r="AE107" s="61"/>
      <c r="AF107" s="61"/>
      <c r="AG107" s="61"/>
      <c r="AH107" s="61"/>
      <c r="AI107" s="61"/>
      <c r="AJ107" s="61"/>
      <c r="AK107" s="61"/>
      <c r="AL107" s="63"/>
      <c r="AM107" s="63"/>
      <c r="AN107" s="63"/>
      <c r="AO107" s="63"/>
    </row>
    <row r="108" spans="1:41" ht="12.75">
      <c r="A108" s="61"/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  <c r="AA108" s="61"/>
      <c r="AB108" s="61"/>
      <c r="AC108" s="61"/>
      <c r="AD108" s="61"/>
      <c r="AE108" s="61"/>
      <c r="AF108" s="61"/>
      <c r="AG108" s="61"/>
      <c r="AH108" s="61"/>
      <c r="AI108" s="61"/>
      <c r="AJ108" s="61"/>
      <c r="AK108" s="61"/>
      <c r="AL108" s="63"/>
      <c r="AM108" s="63"/>
      <c r="AN108" s="63"/>
      <c r="AO108" s="63"/>
    </row>
    <row r="109" spans="1:41" ht="12.75">
      <c r="A109" s="61"/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61"/>
      <c r="AA109" s="61"/>
      <c r="AB109" s="61"/>
      <c r="AC109" s="61"/>
      <c r="AD109" s="61"/>
      <c r="AE109" s="61"/>
      <c r="AF109" s="61"/>
      <c r="AG109" s="61"/>
      <c r="AH109" s="61"/>
      <c r="AI109" s="61"/>
      <c r="AJ109" s="61"/>
      <c r="AK109" s="61"/>
      <c r="AL109" s="63"/>
      <c r="AM109" s="63"/>
      <c r="AN109" s="63"/>
      <c r="AO109" s="63"/>
    </row>
    <row r="110" spans="1:41" ht="12.75">
      <c r="A110" s="61"/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  <c r="W110" s="61"/>
      <c r="X110" s="61"/>
      <c r="Y110" s="61"/>
      <c r="Z110" s="61"/>
      <c r="AA110" s="61"/>
      <c r="AB110" s="61"/>
      <c r="AC110" s="61"/>
      <c r="AD110" s="61"/>
      <c r="AE110" s="61"/>
      <c r="AF110" s="61"/>
      <c r="AG110" s="61"/>
      <c r="AH110" s="61"/>
      <c r="AI110" s="61"/>
      <c r="AJ110" s="61"/>
      <c r="AK110" s="61"/>
      <c r="AL110" s="63"/>
      <c r="AM110" s="63"/>
      <c r="AN110" s="63"/>
      <c r="AO110" s="63"/>
    </row>
    <row r="111" spans="1:41" ht="12.75">
      <c r="A111" s="61"/>
      <c r="B111" s="61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  <c r="AA111" s="61"/>
      <c r="AB111" s="61"/>
      <c r="AC111" s="61"/>
      <c r="AD111" s="61"/>
      <c r="AE111" s="61"/>
      <c r="AF111" s="61"/>
      <c r="AG111" s="61"/>
      <c r="AH111" s="61"/>
      <c r="AI111" s="61"/>
      <c r="AJ111" s="61"/>
      <c r="AK111" s="61"/>
      <c r="AL111" s="63"/>
      <c r="AM111" s="63"/>
      <c r="AN111" s="63"/>
      <c r="AO111" s="63"/>
    </row>
    <row r="112" spans="1:41" ht="12.75">
      <c r="A112" s="61"/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  <c r="AE112" s="61"/>
      <c r="AF112" s="61"/>
      <c r="AG112" s="61"/>
      <c r="AH112" s="61"/>
      <c r="AI112" s="61"/>
      <c r="AJ112" s="61"/>
      <c r="AK112" s="61"/>
      <c r="AL112" s="63"/>
      <c r="AM112" s="63"/>
      <c r="AN112" s="63"/>
      <c r="AO112" s="63"/>
    </row>
    <row r="113" spans="1:41" ht="12.75">
      <c r="A113" s="61"/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  <c r="AA113" s="61"/>
      <c r="AB113" s="61"/>
      <c r="AC113" s="61"/>
      <c r="AD113" s="61"/>
      <c r="AE113" s="61"/>
      <c r="AF113" s="61"/>
      <c r="AG113" s="61"/>
      <c r="AH113" s="61"/>
      <c r="AI113" s="61"/>
      <c r="AJ113" s="61"/>
      <c r="AK113" s="61"/>
      <c r="AL113" s="63"/>
      <c r="AM113" s="63"/>
      <c r="AN113" s="63"/>
      <c r="AO113" s="63"/>
    </row>
    <row r="114" spans="1:41" ht="12.75">
      <c r="A114" s="61"/>
      <c r="B114" s="61"/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  <c r="AA114" s="61"/>
      <c r="AB114" s="61"/>
      <c r="AC114" s="61"/>
      <c r="AD114" s="61"/>
      <c r="AE114" s="61"/>
      <c r="AF114" s="61"/>
      <c r="AG114" s="61"/>
      <c r="AH114" s="61"/>
      <c r="AI114" s="61"/>
      <c r="AJ114" s="61"/>
      <c r="AK114" s="61"/>
      <c r="AL114" s="63"/>
      <c r="AM114" s="63"/>
      <c r="AN114" s="63"/>
      <c r="AO114" s="63"/>
    </row>
    <row r="115" spans="1:41" ht="12.75">
      <c r="A115" s="61"/>
      <c r="B115" s="61"/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  <c r="AA115" s="61"/>
      <c r="AB115" s="61"/>
      <c r="AC115" s="61"/>
      <c r="AD115" s="61"/>
      <c r="AE115" s="61"/>
      <c r="AF115" s="61"/>
      <c r="AG115" s="61"/>
      <c r="AH115" s="61"/>
      <c r="AI115" s="61"/>
      <c r="AJ115" s="61"/>
      <c r="AK115" s="61"/>
      <c r="AL115" s="63"/>
      <c r="AM115" s="63"/>
      <c r="AN115" s="63"/>
      <c r="AO115" s="63"/>
    </row>
    <row r="116" spans="1:41" ht="12.75">
      <c r="A116" s="61"/>
      <c r="B116" s="61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  <c r="AA116" s="61"/>
      <c r="AB116" s="61"/>
      <c r="AC116" s="61"/>
      <c r="AD116" s="61"/>
      <c r="AE116" s="61"/>
      <c r="AF116" s="61"/>
      <c r="AG116" s="61"/>
      <c r="AH116" s="61"/>
      <c r="AI116" s="61"/>
      <c r="AJ116" s="61"/>
      <c r="AK116" s="61"/>
      <c r="AL116" s="63"/>
      <c r="AM116" s="63"/>
      <c r="AN116" s="63"/>
      <c r="AO116" s="63"/>
    </row>
    <row r="117" spans="1:41" ht="12.75">
      <c r="A117" s="61"/>
      <c r="B117" s="61"/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  <c r="AA117" s="61"/>
      <c r="AB117" s="61"/>
      <c r="AC117" s="61"/>
      <c r="AD117" s="61"/>
      <c r="AE117" s="61"/>
      <c r="AF117" s="61"/>
      <c r="AG117" s="61"/>
      <c r="AH117" s="61"/>
      <c r="AI117" s="61"/>
      <c r="AJ117" s="61"/>
      <c r="AK117" s="61"/>
      <c r="AL117" s="63"/>
      <c r="AM117" s="63"/>
      <c r="AN117" s="63"/>
      <c r="AO117" s="63"/>
    </row>
    <row r="118" spans="1:41" ht="12.75">
      <c r="A118" s="61"/>
      <c r="B118" s="61"/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61"/>
      <c r="AA118" s="61"/>
      <c r="AB118" s="61"/>
      <c r="AC118" s="61"/>
      <c r="AD118" s="61"/>
      <c r="AE118" s="61"/>
      <c r="AF118" s="61"/>
      <c r="AG118" s="61"/>
      <c r="AH118" s="61"/>
      <c r="AI118" s="61"/>
      <c r="AJ118" s="61"/>
      <c r="AK118" s="61"/>
      <c r="AL118" s="63"/>
      <c r="AM118" s="63"/>
      <c r="AN118" s="63"/>
      <c r="AO118" s="63"/>
    </row>
    <row r="119" spans="1:41" ht="12.75">
      <c r="A119" s="61"/>
      <c r="B119" s="61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61"/>
      <c r="Z119" s="61"/>
      <c r="AA119" s="61"/>
      <c r="AB119" s="61"/>
      <c r="AC119" s="61"/>
      <c r="AD119" s="61"/>
      <c r="AE119" s="61"/>
      <c r="AF119" s="61"/>
      <c r="AG119" s="61"/>
      <c r="AH119" s="61"/>
      <c r="AI119" s="61"/>
      <c r="AJ119" s="61"/>
      <c r="AK119" s="61"/>
      <c r="AL119" s="63"/>
      <c r="AM119" s="63"/>
      <c r="AN119" s="63"/>
      <c r="AO119" s="63"/>
    </row>
    <row r="120" spans="1:41" ht="12.75">
      <c r="A120" s="61"/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1"/>
      <c r="Y120" s="61"/>
      <c r="Z120" s="61"/>
      <c r="AA120" s="61"/>
      <c r="AB120" s="61"/>
      <c r="AC120" s="61"/>
      <c r="AD120" s="61"/>
      <c r="AE120" s="61"/>
      <c r="AF120" s="61"/>
      <c r="AG120" s="61"/>
      <c r="AH120" s="61"/>
      <c r="AI120" s="61"/>
      <c r="AJ120" s="61"/>
      <c r="AK120" s="61"/>
      <c r="AL120" s="63"/>
      <c r="AM120" s="63"/>
      <c r="AN120" s="63"/>
      <c r="AO120" s="63"/>
    </row>
    <row r="121" spans="1:41" ht="12.75">
      <c r="A121" s="61"/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  <c r="AA121" s="61"/>
      <c r="AB121" s="61"/>
      <c r="AC121" s="61"/>
      <c r="AD121" s="61"/>
      <c r="AE121" s="61"/>
      <c r="AF121" s="61"/>
      <c r="AG121" s="61"/>
      <c r="AH121" s="61"/>
      <c r="AI121" s="61"/>
      <c r="AJ121" s="61"/>
      <c r="AK121" s="61"/>
      <c r="AL121" s="63"/>
      <c r="AM121" s="63"/>
      <c r="AN121" s="63"/>
      <c r="AO121" s="63"/>
    </row>
    <row r="122" spans="1:41" ht="12.75">
      <c r="A122" s="61"/>
      <c r="B122" s="61"/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61"/>
      <c r="Z122" s="61"/>
      <c r="AA122" s="61"/>
      <c r="AB122" s="61"/>
      <c r="AC122" s="61"/>
      <c r="AD122" s="61"/>
      <c r="AE122" s="61"/>
      <c r="AF122" s="61"/>
      <c r="AG122" s="61"/>
      <c r="AH122" s="61"/>
      <c r="AI122" s="61"/>
      <c r="AJ122" s="61"/>
      <c r="AK122" s="61"/>
      <c r="AL122" s="63"/>
      <c r="AM122" s="63"/>
      <c r="AN122" s="63"/>
      <c r="AO122" s="63"/>
    </row>
    <row r="123" spans="1:41" ht="12.75">
      <c r="A123" s="61"/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  <c r="AA123" s="61"/>
      <c r="AB123" s="61"/>
      <c r="AC123" s="61"/>
      <c r="AD123" s="61"/>
      <c r="AE123" s="61"/>
      <c r="AF123" s="61"/>
      <c r="AG123" s="61"/>
      <c r="AH123" s="61"/>
      <c r="AI123" s="61"/>
      <c r="AJ123" s="61"/>
      <c r="AK123" s="61"/>
      <c r="AL123" s="63"/>
      <c r="AM123" s="63"/>
      <c r="AN123" s="63"/>
      <c r="AO123" s="63"/>
    </row>
    <row r="124" spans="1:41" ht="12.75">
      <c r="A124" s="61"/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1"/>
      <c r="Z124" s="61"/>
      <c r="AA124" s="61"/>
      <c r="AB124" s="61"/>
      <c r="AC124" s="61"/>
      <c r="AD124" s="61"/>
      <c r="AE124" s="61"/>
      <c r="AF124" s="61"/>
      <c r="AG124" s="61"/>
      <c r="AH124" s="61"/>
      <c r="AI124" s="61"/>
      <c r="AJ124" s="61"/>
      <c r="AK124" s="61"/>
      <c r="AL124" s="63"/>
      <c r="AM124" s="63"/>
      <c r="AN124" s="63"/>
      <c r="AO124" s="63"/>
    </row>
    <row r="125" spans="1:41" ht="12.75">
      <c r="A125" s="61"/>
      <c r="B125" s="61"/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  <c r="AA125" s="61"/>
      <c r="AB125" s="61"/>
      <c r="AC125" s="61"/>
      <c r="AD125" s="61"/>
      <c r="AE125" s="61"/>
      <c r="AF125" s="61"/>
      <c r="AG125" s="61"/>
      <c r="AH125" s="61"/>
      <c r="AI125" s="61"/>
      <c r="AJ125" s="61"/>
      <c r="AK125" s="61"/>
      <c r="AL125" s="63"/>
      <c r="AM125" s="63"/>
      <c r="AN125" s="63"/>
      <c r="AO125" s="63"/>
    </row>
    <row r="126" spans="1:41" ht="12.75">
      <c r="A126" s="61"/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  <c r="AA126" s="61"/>
      <c r="AB126" s="61"/>
      <c r="AC126" s="61"/>
      <c r="AD126" s="61"/>
      <c r="AE126" s="61"/>
      <c r="AF126" s="61"/>
      <c r="AG126" s="61"/>
      <c r="AH126" s="61"/>
      <c r="AI126" s="61"/>
      <c r="AJ126" s="61"/>
      <c r="AK126" s="61"/>
      <c r="AL126" s="63"/>
      <c r="AM126" s="63"/>
      <c r="AN126" s="63"/>
      <c r="AO126" s="63"/>
    </row>
    <row r="127" spans="1:41" ht="12.75">
      <c r="A127" s="61"/>
      <c r="B127" s="61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  <c r="AA127" s="61"/>
      <c r="AB127" s="61"/>
      <c r="AC127" s="61"/>
      <c r="AD127" s="61"/>
      <c r="AE127" s="61"/>
      <c r="AF127" s="61"/>
      <c r="AG127" s="61"/>
      <c r="AH127" s="61"/>
      <c r="AI127" s="61"/>
      <c r="AJ127" s="61"/>
      <c r="AK127" s="61"/>
      <c r="AL127" s="63"/>
      <c r="AM127" s="63"/>
      <c r="AN127" s="63"/>
      <c r="AO127" s="63"/>
    </row>
    <row r="128" spans="1:41" ht="12.75">
      <c r="A128" s="61"/>
      <c r="B128" s="61"/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  <c r="AA128" s="61"/>
      <c r="AB128" s="61"/>
      <c r="AC128" s="61"/>
      <c r="AD128" s="61"/>
      <c r="AE128" s="61"/>
      <c r="AF128" s="61"/>
      <c r="AG128" s="61"/>
      <c r="AH128" s="61"/>
      <c r="AI128" s="61"/>
      <c r="AJ128" s="61"/>
      <c r="AK128" s="61"/>
      <c r="AL128" s="63"/>
      <c r="AM128" s="63"/>
      <c r="AN128" s="63"/>
      <c r="AO128" s="63"/>
    </row>
    <row r="129" spans="1:41" ht="12.75">
      <c r="A129" s="61"/>
      <c r="B129" s="61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61"/>
      <c r="AA129" s="61"/>
      <c r="AB129" s="61"/>
      <c r="AC129" s="61"/>
      <c r="AD129" s="61"/>
      <c r="AE129" s="61"/>
      <c r="AF129" s="61"/>
      <c r="AG129" s="61"/>
      <c r="AH129" s="61"/>
      <c r="AI129" s="61"/>
      <c r="AJ129" s="61"/>
      <c r="AK129" s="61"/>
      <c r="AL129" s="63"/>
      <c r="AM129" s="63"/>
      <c r="AN129" s="63"/>
      <c r="AO129" s="63"/>
    </row>
    <row r="130" spans="1:41" ht="12.75">
      <c r="A130" s="61"/>
      <c r="B130" s="61"/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  <c r="AA130" s="61"/>
      <c r="AB130" s="61"/>
      <c r="AC130" s="61"/>
      <c r="AD130" s="61"/>
      <c r="AE130" s="61"/>
      <c r="AF130" s="61"/>
      <c r="AG130" s="61"/>
      <c r="AH130" s="61"/>
      <c r="AI130" s="61"/>
      <c r="AJ130" s="61"/>
      <c r="AK130" s="61"/>
      <c r="AL130" s="63"/>
      <c r="AM130" s="63"/>
      <c r="AN130" s="63"/>
      <c r="AO130" s="63"/>
    </row>
    <row r="131" spans="1:41" ht="12.75">
      <c r="A131" s="61"/>
      <c r="B131" s="61"/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61"/>
      <c r="AA131" s="61"/>
      <c r="AB131" s="61"/>
      <c r="AC131" s="61"/>
      <c r="AD131" s="61"/>
      <c r="AE131" s="61"/>
      <c r="AF131" s="61"/>
      <c r="AG131" s="61"/>
      <c r="AH131" s="61"/>
      <c r="AI131" s="61"/>
      <c r="AJ131" s="61"/>
      <c r="AK131" s="61"/>
      <c r="AL131" s="63"/>
      <c r="AM131" s="63"/>
      <c r="AN131" s="63"/>
      <c r="AO131" s="63"/>
    </row>
    <row r="132" spans="1:41" ht="12.75">
      <c r="A132" s="61"/>
      <c r="B132" s="61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1"/>
      <c r="Y132" s="61"/>
      <c r="Z132" s="61"/>
      <c r="AA132" s="61"/>
      <c r="AB132" s="61"/>
      <c r="AC132" s="61"/>
      <c r="AD132" s="61"/>
      <c r="AE132" s="61"/>
      <c r="AF132" s="61"/>
      <c r="AG132" s="61"/>
      <c r="AH132" s="61"/>
      <c r="AI132" s="61"/>
      <c r="AJ132" s="61"/>
      <c r="AK132" s="61"/>
      <c r="AL132" s="63"/>
      <c r="AM132" s="63"/>
      <c r="AN132" s="63"/>
      <c r="AO132" s="63"/>
    </row>
    <row r="133" spans="1:41" ht="12.75">
      <c r="A133" s="61"/>
      <c r="B133" s="61"/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  <c r="AA133" s="61"/>
      <c r="AB133" s="61"/>
      <c r="AC133" s="61"/>
      <c r="AD133" s="61"/>
      <c r="AE133" s="61"/>
      <c r="AF133" s="61"/>
      <c r="AG133" s="61"/>
      <c r="AH133" s="61"/>
      <c r="AI133" s="61"/>
      <c r="AJ133" s="61"/>
      <c r="AK133" s="61"/>
      <c r="AL133" s="63"/>
      <c r="AM133" s="63"/>
      <c r="AN133" s="63"/>
      <c r="AO133" s="63"/>
    </row>
    <row r="134" spans="1:41" ht="12.75">
      <c r="A134" s="61"/>
      <c r="B134" s="61"/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  <c r="AA134" s="61"/>
      <c r="AB134" s="61"/>
      <c r="AC134" s="61"/>
      <c r="AD134" s="61"/>
      <c r="AE134" s="61"/>
      <c r="AF134" s="61"/>
      <c r="AG134" s="61"/>
      <c r="AH134" s="61"/>
      <c r="AI134" s="61"/>
      <c r="AJ134" s="61"/>
      <c r="AK134" s="61"/>
      <c r="AL134" s="63"/>
      <c r="AM134" s="63"/>
      <c r="AN134" s="63"/>
      <c r="AO134" s="63"/>
    </row>
    <row r="135" spans="1:41" ht="12.75">
      <c r="A135" s="61"/>
      <c r="B135" s="61"/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  <c r="Y135" s="61"/>
      <c r="Z135" s="61"/>
      <c r="AA135" s="61"/>
      <c r="AB135" s="61"/>
      <c r="AC135" s="61"/>
      <c r="AD135" s="61"/>
      <c r="AE135" s="61"/>
      <c r="AF135" s="61"/>
      <c r="AG135" s="61"/>
      <c r="AH135" s="61"/>
      <c r="AI135" s="61"/>
      <c r="AJ135" s="61"/>
      <c r="AK135" s="61"/>
      <c r="AL135" s="63"/>
      <c r="AM135" s="63"/>
      <c r="AN135" s="63"/>
      <c r="AO135" s="63"/>
    </row>
    <row r="136" spans="1:41" ht="12.75">
      <c r="A136" s="61"/>
      <c r="B136" s="61"/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/>
      <c r="AA136" s="61"/>
      <c r="AB136" s="61"/>
      <c r="AC136" s="61"/>
      <c r="AD136" s="61"/>
      <c r="AE136" s="61"/>
      <c r="AF136" s="61"/>
      <c r="AG136" s="61"/>
      <c r="AH136" s="61"/>
      <c r="AI136" s="61"/>
      <c r="AJ136" s="61"/>
      <c r="AK136" s="61"/>
      <c r="AL136" s="63"/>
      <c r="AM136" s="63"/>
      <c r="AN136" s="63"/>
      <c r="AO136" s="63"/>
    </row>
    <row r="137" spans="1:41" ht="12.75">
      <c r="A137" s="61"/>
      <c r="B137" s="61"/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  <c r="AA137" s="61"/>
      <c r="AB137" s="61"/>
      <c r="AC137" s="61"/>
      <c r="AD137" s="61"/>
      <c r="AE137" s="61"/>
      <c r="AF137" s="61"/>
      <c r="AG137" s="61"/>
      <c r="AH137" s="61"/>
      <c r="AI137" s="61"/>
      <c r="AJ137" s="61"/>
      <c r="AK137" s="61"/>
      <c r="AL137" s="63"/>
      <c r="AM137" s="63"/>
      <c r="AN137" s="63"/>
      <c r="AO137" s="63"/>
    </row>
    <row r="138" spans="1:41" ht="12.75">
      <c r="A138" s="61"/>
      <c r="B138" s="61"/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Y138" s="61"/>
      <c r="Z138" s="61"/>
      <c r="AA138" s="61"/>
      <c r="AB138" s="61"/>
      <c r="AC138" s="61"/>
      <c r="AD138" s="61"/>
      <c r="AE138" s="61"/>
      <c r="AF138" s="61"/>
      <c r="AG138" s="61"/>
      <c r="AH138" s="61"/>
      <c r="AI138" s="61"/>
      <c r="AJ138" s="61"/>
      <c r="AK138" s="61"/>
      <c r="AL138" s="63"/>
      <c r="AM138" s="63"/>
      <c r="AN138" s="63"/>
      <c r="AO138" s="63"/>
    </row>
    <row r="139" spans="1:41" ht="12.75">
      <c r="A139" s="61"/>
      <c r="B139" s="61"/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1"/>
      <c r="Z139" s="61"/>
      <c r="AA139" s="61"/>
      <c r="AB139" s="61"/>
      <c r="AC139" s="61"/>
      <c r="AD139" s="61"/>
      <c r="AE139" s="61"/>
      <c r="AF139" s="61"/>
      <c r="AG139" s="61"/>
      <c r="AH139" s="61"/>
      <c r="AI139" s="61"/>
      <c r="AJ139" s="61"/>
      <c r="AK139" s="61"/>
      <c r="AL139" s="63"/>
      <c r="AM139" s="63"/>
      <c r="AN139" s="63"/>
      <c r="AO139" s="63"/>
    </row>
    <row r="140" spans="1:41" ht="12.75">
      <c r="A140" s="61"/>
      <c r="B140" s="61"/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  <c r="Y140" s="61"/>
      <c r="Z140" s="61"/>
      <c r="AA140" s="61"/>
      <c r="AB140" s="61"/>
      <c r="AC140" s="61"/>
      <c r="AD140" s="61"/>
      <c r="AE140" s="61"/>
      <c r="AF140" s="61"/>
      <c r="AG140" s="61"/>
      <c r="AH140" s="61"/>
      <c r="AI140" s="61"/>
      <c r="AJ140" s="61"/>
      <c r="AK140" s="61"/>
      <c r="AL140" s="63"/>
      <c r="AM140" s="63"/>
      <c r="AN140" s="63"/>
      <c r="AO140" s="63"/>
    </row>
    <row r="141" spans="1:41" ht="12.75">
      <c r="A141" s="61"/>
      <c r="B141" s="61"/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1"/>
      <c r="Y141" s="61"/>
      <c r="Z141" s="61"/>
      <c r="AA141" s="61"/>
      <c r="AB141" s="61"/>
      <c r="AC141" s="61"/>
      <c r="AD141" s="61"/>
      <c r="AE141" s="61"/>
      <c r="AF141" s="61"/>
      <c r="AG141" s="61"/>
      <c r="AH141" s="61"/>
      <c r="AI141" s="61"/>
      <c r="AJ141" s="61"/>
      <c r="AK141" s="61"/>
      <c r="AL141" s="63"/>
      <c r="AM141" s="63"/>
      <c r="AN141" s="63"/>
      <c r="AO141" s="63"/>
    </row>
    <row r="142" spans="1:41" ht="12.75">
      <c r="A142" s="61"/>
      <c r="B142" s="61"/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Y142" s="61"/>
      <c r="Z142" s="61"/>
      <c r="AA142" s="61"/>
      <c r="AB142" s="61"/>
      <c r="AC142" s="61"/>
      <c r="AD142" s="61"/>
      <c r="AE142" s="61"/>
      <c r="AF142" s="61"/>
      <c r="AG142" s="61"/>
      <c r="AH142" s="61"/>
      <c r="AI142" s="61"/>
      <c r="AJ142" s="61"/>
      <c r="AK142" s="61"/>
      <c r="AL142" s="63"/>
      <c r="AM142" s="63"/>
      <c r="AN142" s="63"/>
      <c r="AO142" s="63"/>
    </row>
    <row r="143" spans="1:41" ht="12.75">
      <c r="A143" s="61"/>
      <c r="B143" s="61"/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1"/>
      <c r="Y143" s="61"/>
      <c r="Z143" s="61"/>
      <c r="AA143" s="61"/>
      <c r="AB143" s="61"/>
      <c r="AC143" s="61"/>
      <c r="AD143" s="61"/>
      <c r="AE143" s="61"/>
      <c r="AF143" s="61"/>
      <c r="AG143" s="61"/>
      <c r="AH143" s="61"/>
      <c r="AI143" s="61"/>
      <c r="AJ143" s="61"/>
      <c r="AK143" s="61"/>
      <c r="AL143" s="63"/>
      <c r="AM143" s="63"/>
      <c r="AN143" s="63"/>
      <c r="AO143" s="63"/>
    </row>
    <row r="144" spans="1:41" ht="12.75">
      <c r="A144" s="61"/>
      <c r="B144" s="61"/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  <c r="Y144" s="61"/>
      <c r="Z144" s="61"/>
      <c r="AA144" s="61"/>
      <c r="AB144" s="61"/>
      <c r="AC144" s="61"/>
      <c r="AD144" s="61"/>
      <c r="AE144" s="61"/>
      <c r="AF144" s="61"/>
      <c r="AG144" s="61"/>
      <c r="AH144" s="61"/>
      <c r="AI144" s="61"/>
      <c r="AJ144" s="61"/>
      <c r="AK144" s="61"/>
      <c r="AL144" s="63"/>
      <c r="AM144" s="63"/>
      <c r="AN144" s="63"/>
      <c r="AO144" s="63"/>
    </row>
  </sheetData>
  <sheetProtection selectLockedCells="1" selectUnlockedCells="1"/>
  <protectedRanges>
    <protectedRange sqref="AB40" name="範囲15"/>
    <protectedRange sqref="U35 AF35:AH35" name="範囲13"/>
    <protectedRange sqref="J35" name="範囲12"/>
    <protectedRange sqref="AE32:AH32 AF17:AH31 O17:O31" name="範囲11"/>
    <protectedRange sqref="C17:L30 N17:N30 P17:Z30" name="範囲10"/>
    <protectedRange sqref="Y8:AH12" name="範囲6"/>
    <protectedRange sqref="E8:N14" name="範囲5"/>
    <protectedRange sqref="AC6:AF6" name="範囲4"/>
    <protectedRange sqref="AA6 Y6" name="範囲3"/>
    <protectedRange sqref="V13:W13" name="範囲7_2"/>
    <protectedRange sqref="Y14:AH14" name="範囲6_2"/>
  </protectedRanges>
  <mergeCells count="110">
    <mergeCell ref="A3:AI3"/>
    <mergeCell ref="A4:AI4"/>
    <mergeCell ref="S6:W6"/>
    <mergeCell ref="X6:Y6"/>
    <mergeCell ref="Z6:AA6"/>
    <mergeCell ref="AC6:AD6"/>
    <mergeCell ref="AE6:AF6"/>
    <mergeCell ref="AG6:AH6"/>
    <mergeCell ref="B8:D8"/>
    <mergeCell ref="Q8:X8"/>
    <mergeCell ref="B9:D11"/>
    <mergeCell ref="E9:N11"/>
    <mergeCell ref="Q9:U12"/>
    <mergeCell ref="V9:AH12"/>
    <mergeCell ref="B12:D14"/>
    <mergeCell ref="E12:N14"/>
    <mergeCell ref="Q13:U14"/>
    <mergeCell ref="V13:AH14"/>
    <mergeCell ref="B16:B31"/>
    <mergeCell ref="D16:R16"/>
    <mergeCell ref="S16:V16"/>
    <mergeCell ref="W16:Z16"/>
    <mergeCell ref="AA16:AE16"/>
    <mergeCell ref="AF16:AH16"/>
    <mergeCell ref="D17:R17"/>
    <mergeCell ref="S17:V17"/>
    <mergeCell ref="W17:Z17"/>
    <mergeCell ref="AA17:AE17"/>
    <mergeCell ref="AF17:AH17"/>
    <mergeCell ref="D18:R18"/>
    <mergeCell ref="S18:V18"/>
    <mergeCell ref="W18:Z18"/>
    <mergeCell ref="AA18:AE18"/>
    <mergeCell ref="AF18:AH18"/>
    <mergeCell ref="D19:R19"/>
    <mergeCell ref="S19:V19"/>
    <mergeCell ref="W19:Z19"/>
    <mergeCell ref="AA19:AE19"/>
    <mergeCell ref="AF19:AH19"/>
    <mergeCell ref="D20:R20"/>
    <mergeCell ref="S20:V20"/>
    <mergeCell ref="W20:Z20"/>
    <mergeCell ref="AA20:AE20"/>
    <mergeCell ref="AF20:AH20"/>
    <mergeCell ref="D21:R21"/>
    <mergeCell ref="S21:V21"/>
    <mergeCell ref="W21:Z21"/>
    <mergeCell ref="AA21:AE21"/>
    <mergeCell ref="AF21:AH21"/>
    <mergeCell ref="D22:R22"/>
    <mergeCell ref="S22:V22"/>
    <mergeCell ref="W22:Z22"/>
    <mergeCell ref="AA22:AE22"/>
    <mergeCell ref="AF22:AH22"/>
    <mergeCell ref="D23:R23"/>
    <mergeCell ref="S23:V23"/>
    <mergeCell ref="W23:Z23"/>
    <mergeCell ref="AA23:AE23"/>
    <mergeCell ref="AF23:AH23"/>
    <mergeCell ref="D24:R24"/>
    <mergeCell ref="S24:V24"/>
    <mergeCell ref="W24:Z24"/>
    <mergeCell ref="AA24:AE24"/>
    <mergeCell ref="AF24:AH24"/>
    <mergeCell ref="D25:R25"/>
    <mergeCell ref="S25:V25"/>
    <mergeCell ref="W25:Z25"/>
    <mergeCell ref="AA25:AE25"/>
    <mergeCell ref="AF25:AH25"/>
    <mergeCell ref="D26:R26"/>
    <mergeCell ref="S26:V26"/>
    <mergeCell ref="W26:Z26"/>
    <mergeCell ref="AA26:AE26"/>
    <mergeCell ref="AF26:AH26"/>
    <mergeCell ref="D27:R27"/>
    <mergeCell ref="S27:V27"/>
    <mergeCell ref="W27:Z27"/>
    <mergeCell ref="AA27:AE27"/>
    <mergeCell ref="AF27:AH27"/>
    <mergeCell ref="D28:R28"/>
    <mergeCell ref="S28:V28"/>
    <mergeCell ref="W28:Z28"/>
    <mergeCell ref="AA28:AE28"/>
    <mergeCell ref="AF28:AH28"/>
    <mergeCell ref="D29:R29"/>
    <mergeCell ref="S29:V29"/>
    <mergeCell ref="W29:Z29"/>
    <mergeCell ref="AA29:AE29"/>
    <mergeCell ref="AF29:AH29"/>
    <mergeCell ref="D30:R30"/>
    <mergeCell ref="S30:V30"/>
    <mergeCell ref="W30:Z30"/>
    <mergeCell ref="AA30:AE30"/>
    <mergeCell ref="AF30:AH30"/>
    <mergeCell ref="C31:Z31"/>
    <mergeCell ref="AB31:AE31"/>
    <mergeCell ref="B34:B35"/>
    <mergeCell ref="D34:Y34"/>
    <mergeCell ref="Z34:AE34"/>
    <mergeCell ref="AF34:AH34"/>
    <mergeCell ref="D35:I35"/>
    <mergeCell ref="J35:L35"/>
    <mergeCell ref="R35:Y35"/>
    <mergeCell ref="AA35:AE35"/>
    <mergeCell ref="Z37:AE37"/>
    <mergeCell ref="AF37:AH37"/>
    <mergeCell ref="S40:X40"/>
    <mergeCell ref="Y40:AA40"/>
    <mergeCell ref="AB40:AE40"/>
    <mergeCell ref="AF40:AH40"/>
  </mergeCells>
  <conditionalFormatting sqref="C17:AF17">
    <cfRule type="expression" priority="3" dxfId="0" stopIfTrue="1">
      <formula>COUNTIF($C$17:$C$30,$C17)&gt;1</formula>
    </cfRule>
  </conditionalFormatting>
  <conditionalFormatting sqref="C18:AE30">
    <cfRule type="expression" priority="2" dxfId="0" stopIfTrue="1">
      <formula>COUNTIF($C$17:$C$30,$C18)&gt;1</formula>
    </cfRule>
  </conditionalFormatting>
  <conditionalFormatting sqref="AF18:AF30">
    <cfRule type="expression" priority="1" dxfId="0" stopIfTrue="1">
      <formula>COUNTIF($C$17:$C$30,$C18)&gt;1</formula>
    </cfRule>
  </conditionalFormatting>
  <dataValidations count="1">
    <dataValidation type="list" allowBlank="1" showInputMessage="1" showErrorMessage="1" sqref="J35">
      <formula1>"0,10,"</formula1>
    </dataValidation>
  </dataValidations>
  <printOptions horizontalCentered="1"/>
  <pageMargins left="0.5905511811023623" right="0.35433070866141736" top="0.7874015748031497" bottom="0.3937007874015748" header="0.5118110236220472" footer="0.5118110236220472"/>
  <pageSetup blackAndWhite="1" fitToHeight="0" fitToWidth="1" horizontalDpi="600" verticalDpi="600" orientation="portrait" paperSize="9" r:id="rId1"/>
  <headerFooter alignWithMargins="0">
    <oddHeader>&amp;R地域生活支援事業明細書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24601髙橋子晴</cp:lastModifiedBy>
  <cp:lastPrinted>2022-03-04T06:02:40Z</cp:lastPrinted>
  <dcterms:created xsi:type="dcterms:W3CDTF">2006-03-27T10:03:31Z</dcterms:created>
  <dcterms:modified xsi:type="dcterms:W3CDTF">2022-03-04T06:02:43Z</dcterms:modified>
  <cp:category/>
  <cp:version/>
  <cp:contentType/>
  <cp:contentStatus/>
</cp:coreProperties>
</file>