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ageosvfs8g\人権男女共同参画課\3-2_上尾市男女共同参画計画\2-1 審議会等への女性登用\審議会女性比率調査\R0510\3_結果掲載R510\結果（庁内用）\"/>
    </mc:Choice>
  </mc:AlternateContent>
  <xr:revisionPtr revIDLastSave="0" documentId="13_ncr:1_{A29DA955-37D2-4630-82B3-6B33542965EC}" xr6:coauthVersionLast="36" xr6:coauthVersionMax="47" xr10:uidLastSave="{00000000-0000-0000-0000-000000000000}"/>
  <bookViews>
    <workbookView xWindow="-108" yWindow="-108" windowWidth="23256" windowHeight="12576" activeTab="1" xr2:uid="{00000000-000D-0000-FFFF-FFFF00000000}"/>
  </bookViews>
  <sheets>
    <sheet name="部局別" sheetId="22" r:id="rId1"/>
    <sheet name="R5（10月1日現在)" sheetId="21" r:id="rId2"/>
  </sheets>
  <definedNames>
    <definedName name="_xlnm._FilterDatabase" localSheetId="1" hidden="1">'R5（10月1日現在)'!$Y$1:$Y$84</definedName>
    <definedName name="_xlnm._FilterDatabase" localSheetId="0" hidden="1">部局別!$Y$1:$Y$77</definedName>
    <definedName name="_xlnm.Print_Area" localSheetId="1">'R5（10月1日現在)'!$A$1:$V$81</definedName>
    <definedName name="_xlnm.Print_Area" localSheetId="0">部局別!$A$1:$V$74</definedName>
  </definedNames>
  <calcPr calcId="191029"/>
</workbook>
</file>

<file path=xl/calcChain.xml><?xml version="1.0" encoding="utf-8"?>
<calcChain xmlns="http://schemas.openxmlformats.org/spreadsheetml/2006/main">
  <c r="F77" i="21" l="1"/>
  <c r="F76" i="21"/>
  <c r="F65" i="21"/>
  <c r="E77" i="21"/>
  <c r="D77" i="21"/>
  <c r="E65" i="21" l="1"/>
  <c r="D65" i="21"/>
  <c r="F66" i="22" l="1"/>
  <c r="G66" i="22" s="1"/>
  <c r="F65" i="22"/>
  <c r="G65" i="22" s="1"/>
  <c r="F42" i="22"/>
  <c r="G42" i="22" s="1"/>
  <c r="F39" i="22"/>
  <c r="G39" i="22" s="1"/>
  <c r="F38" i="22"/>
  <c r="G38" i="22" s="1"/>
  <c r="F32" i="22"/>
  <c r="G32" i="22" s="1"/>
  <c r="F31" i="22"/>
  <c r="G31" i="22" s="1"/>
  <c r="F30" i="22"/>
  <c r="G30" i="22" s="1"/>
  <c r="F29" i="22"/>
  <c r="G29" i="22" s="1"/>
  <c r="F19" i="22"/>
  <c r="G19" i="22" s="1"/>
  <c r="F64" i="22"/>
  <c r="G64" i="22" s="1"/>
  <c r="F63" i="22"/>
  <c r="G63" i="22" s="1"/>
  <c r="F62" i="22"/>
  <c r="G62" i="22" s="1"/>
  <c r="F61" i="22"/>
  <c r="G61" i="22" s="1"/>
  <c r="F60" i="22"/>
  <c r="G60" i="22" s="1"/>
  <c r="F59" i="22"/>
  <c r="G59" i="22" s="1"/>
  <c r="F58" i="22"/>
  <c r="G58" i="22" s="1"/>
  <c r="F57" i="22"/>
  <c r="G57" i="22" s="1"/>
  <c r="F56" i="22"/>
  <c r="G56" i="22" s="1"/>
  <c r="F55" i="22"/>
  <c r="G55" i="22" s="1"/>
  <c r="F54" i="22"/>
  <c r="G54" i="22" s="1"/>
  <c r="F53" i="22"/>
  <c r="G53" i="22" s="1"/>
  <c r="F52" i="22"/>
  <c r="G52" i="22" s="1"/>
  <c r="F51" i="22"/>
  <c r="G51" i="22" s="1"/>
  <c r="F50" i="22"/>
  <c r="G50" i="22" s="1"/>
  <c r="F49" i="22"/>
  <c r="G49" i="22" s="1"/>
  <c r="F47" i="22"/>
  <c r="G47" i="22" s="1"/>
  <c r="F46" i="22"/>
  <c r="G46" i="22" s="1"/>
  <c r="F45" i="22"/>
  <c r="G45" i="22" s="1"/>
  <c r="F44" i="22"/>
  <c r="G44" i="22" s="1"/>
  <c r="F43" i="22"/>
  <c r="G43" i="22" s="1"/>
  <c r="F41" i="22"/>
  <c r="G41" i="22" s="1"/>
  <c r="F40" i="22"/>
  <c r="G40" i="22" s="1"/>
  <c r="F37" i="22"/>
  <c r="G37" i="22" s="1"/>
  <c r="F36" i="22"/>
  <c r="G36" i="22" s="1"/>
  <c r="F35" i="22"/>
  <c r="G35" i="22" s="1"/>
  <c r="F34" i="22"/>
  <c r="G34" i="22" s="1"/>
  <c r="F33" i="22"/>
  <c r="G33" i="22" s="1"/>
  <c r="F28" i="22"/>
  <c r="G28" i="22" s="1"/>
  <c r="F27" i="22"/>
  <c r="G27" i="22" s="1"/>
  <c r="F26" i="22"/>
  <c r="G26" i="22" s="1"/>
  <c r="F25" i="22"/>
  <c r="G25" i="22" s="1"/>
  <c r="F24" i="22"/>
  <c r="G24" i="22" s="1"/>
  <c r="F23" i="22"/>
  <c r="G23" i="22" s="1"/>
  <c r="F22" i="22"/>
  <c r="G22" i="22" s="1"/>
  <c r="F21" i="22"/>
  <c r="G21" i="22" s="1"/>
  <c r="F20" i="22"/>
  <c r="G20" i="22" s="1"/>
  <c r="F18" i="22"/>
  <c r="G18" i="22" s="1"/>
  <c r="F17" i="22"/>
  <c r="G17" i="22" s="1"/>
  <c r="F16" i="22"/>
  <c r="G16" i="22" s="1"/>
  <c r="F15" i="22"/>
  <c r="G15" i="22" s="1"/>
  <c r="F14" i="22"/>
  <c r="G14" i="22" s="1"/>
  <c r="F13" i="22"/>
  <c r="G13" i="22" s="1"/>
  <c r="F12" i="22"/>
  <c r="G12" i="22" s="1"/>
  <c r="F11" i="22"/>
  <c r="G11" i="22" s="1"/>
  <c r="F10" i="22"/>
  <c r="G10" i="22" s="1"/>
  <c r="F9" i="22"/>
  <c r="G9" i="22" s="1"/>
  <c r="F8" i="22"/>
  <c r="G8" i="22" s="1"/>
  <c r="F7" i="22"/>
  <c r="G7" i="22" s="1"/>
  <c r="F6" i="22"/>
  <c r="G6" i="22" s="1"/>
  <c r="F5" i="22"/>
  <c r="G5" i="22" s="1"/>
  <c r="F70" i="22"/>
  <c r="G70" i="22" s="1"/>
  <c r="F69" i="22"/>
  <c r="G69" i="22" s="1"/>
  <c r="F68" i="22"/>
  <c r="G68" i="22" s="1"/>
  <c r="F67" i="22"/>
  <c r="G67" i="22" s="1"/>
  <c r="F48" i="22"/>
  <c r="G48" i="22" s="1"/>
  <c r="G74" i="22" l="1"/>
  <c r="G73" i="22"/>
  <c r="J65" i="21"/>
  <c r="J77" i="21" s="1"/>
  <c r="J76" i="21"/>
  <c r="G72" i="22" l="1"/>
  <c r="E76" i="21"/>
  <c r="D76" i="21"/>
  <c r="E12" i="21"/>
  <c r="D12" i="21"/>
  <c r="F12" i="21" l="1"/>
  <c r="F63" i="21"/>
  <c r="G63" i="21"/>
  <c r="F62" i="21"/>
  <c r="G62" i="21" s="1"/>
  <c r="F61" i="21" l="1"/>
  <c r="G61" i="21" s="1"/>
  <c r="F60" i="21"/>
  <c r="G60" i="21" s="1"/>
  <c r="F74" i="21"/>
  <c r="G74" i="21" s="1"/>
  <c r="F21" i="21" l="1"/>
  <c r="G21" i="21" s="1"/>
  <c r="F36" i="21" l="1"/>
  <c r="G36" i="21" s="1"/>
  <c r="K76" i="21" l="1"/>
  <c r="K65" i="21"/>
  <c r="F64" i="21"/>
  <c r="G64" i="21" s="1"/>
  <c r="F75" i="21"/>
  <c r="G75" i="21" s="1"/>
  <c r="F73" i="21"/>
  <c r="G73" i="21" s="1"/>
  <c r="F72" i="21"/>
  <c r="G72" i="21" s="1"/>
  <c r="F71" i="21"/>
  <c r="G71" i="21" s="1"/>
  <c r="F70" i="21"/>
  <c r="G70" i="21" s="1"/>
  <c r="F69" i="21"/>
  <c r="G69" i="21" s="1"/>
  <c r="F68" i="21"/>
  <c r="G68" i="21" s="1"/>
  <c r="F28" i="21"/>
  <c r="G28" i="21" s="1"/>
  <c r="F67" i="21"/>
  <c r="G67" i="21" s="1"/>
  <c r="F59" i="21"/>
  <c r="G59" i="21" s="1"/>
  <c r="F58" i="21"/>
  <c r="G58" i="21" s="1"/>
  <c r="F57" i="21"/>
  <c r="G57" i="21" s="1"/>
  <c r="F56" i="21"/>
  <c r="G56" i="21" s="1"/>
  <c r="F55" i="21"/>
  <c r="G55" i="21" s="1"/>
  <c r="F54" i="21"/>
  <c r="G54" i="21" s="1"/>
  <c r="F53" i="21"/>
  <c r="G53" i="21" s="1"/>
  <c r="F52" i="21"/>
  <c r="G52" i="21" s="1"/>
  <c r="F51" i="21"/>
  <c r="G51" i="21" s="1"/>
  <c r="F50" i="21"/>
  <c r="G50" i="21" s="1"/>
  <c r="F49" i="21"/>
  <c r="G49" i="21" s="1"/>
  <c r="F48" i="21"/>
  <c r="G48" i="21" s="1"/>
  <c r="F47" i="21"/>
  <c r="G47" i="21" s="1"/>
  <c r="F46" i="21"/>
  <c r="G46" i="21" s="1"/>
  <c r="F45" i="21"/>
  <c r="G45" i="21" s="1"/>
  <c r="F44" i="21"/>
  <c r="G44" i="21" s="1"/>
  <c r="F43" i="21"/>
  <c r="G43" i="21" s="1"/>
  <c r="F42" i="21"/>
  <c r="G42" i="21" s="1"/>
  <c r="F41" i="21"/>
  <c r="G41" i="21" s="1"/>
  <c r="F40" i="21"/>
  <c r="G40" i="21" s="1"/>
  <c r="F39" i="21"/>
  <c r="G39" i="21" s="1"/>
  <c r="F38" i="21"/>
  <c r="G38" i="21" s="1"/>
  <c r="F37" i="21"/>
  <c r="G37" i="21" s="1"/>
  <c r="F35" i="21"/>
  <c r="G35" i="21" s="1"/>
  <c r="F34" i="21"/>
  <c r="G34" i="21" s="1"/>
  <c r="F33" i="21"/>
  <c r="G33" i="21" s="1"/>
  <c r="F32" i="21"/>
  <c r="G32" i="21" s="1"/>
  <c r="F31" i="21"/>
  <c r="G31" i="21" s="1"/>
  <c r="F30" i="21"/>
  <c r="G30" i="21" s="1"/>
  <c r="F29" i="21"/>
  <c r="G29" i="21" s="1"/>
  <c r="F27" i="21"/>
  <c r="G27" i="21" s="1"/>
  <c r="F26" i="21"/>
  <c r="G26" i="21" s="1"/>
  <c r="F25" i="21"/>
  <c r="G25" i="21" s="1"/>
  <c r="F24" i="21"/>
  <c r="G24" i="21" s="1"/>
  <c r="F23" i="21"/>
  <c r="G23" i="21" s="1"/>
  <c r="F22" i="21"/>
  <c r="G22" i="21" s="1"/>
  <c r="F20" i="21"/>
  <c r="G20" i="21" s="1"/>
  <c r="F19" i="21"/>
  <c r="G19" i="21" s="1"/>
  <c r="F18" i="21"/>
  <c r="G18" i="21" s="1"/>
  <c r="F17" i="21"/>
  <c r="G17" i="21" s="1"/>
  <c r="F16" i="21"/>
  <c r="G16" i="21" s="1"/>
  <c r="F15" i="21"/>
  <c r="G15" i="21" s="1"/>
  <c r="F14" i="21"/>
  <c r="G14" i="21" s="1"/>
  <c r="F11" i="21"/>
  <c r="G11" i="21" s="1"/>
  <c r="F10" i="21"/>
  <c r="G10" i="21" s="1"/>
  <c r="F9" i="21"/>
  <c r="G9" i="21" s="1"/>
  <c r="F8" i="21"/>
  <c r="G8" i="21" s="1"/>
  <c r="F7" i="21"/>
  <c r="G7" i="21" s="1"/>
  <c r="F6" i="21"/>
  <c r="G6" i="21" s="1"/>
  <c r="K77" i="21" l="1"/>
  <c r="M77" i="21" s="1"/>
  <c r="G81" i="21"/>
  <c r="G80" i="21"/>
  <c r="G79" i="21" l="1"/>
</calcChain>
</file>

<file path=xl/sharedStrings.xml><?xml version="1.0" encoding="utf-8"?>
<sst xmlns="http://schemas.openxmlformats.org/spreadsheetml/2006/main" count="1287" uniqueCount="312">
  <si>
    <t>担  当  課</t>
    <rPh sb="0" eb="4">
      <t>タントウ</t>
    </rPh>
    <rPh sb="6" eb="7">
      <t>カ</t>
    </rPh>
    <phoneticPr fontId="2"/>
  </si>
  <si>
    <t>農業委員会事務局</t>
    <rPh sb="0" eb="2">
      <t>ノウギョウ</t>
    </rPh>
    <rPh sb="2" eb="5">
      <t>イインカイ</t>
    </rPh>
    <rPh sb="5" eb="8">
      <t>ジムキョク</t>
    </rPh>
    <phoneticPr fontId="2"/>
  </si>
  <si>
    <t>青少年課</t>
    <rPh sb="0" eb="3">
      <t>セイショウネン</t>
    </rPh>
    <rPh sb="3" eb="4">
      <t>カ</t>
    </rPh>
    <phoneticPr fontId="2"/>
  </si>
  <si>
    <t>高齢介護課</t>
    <rPh sb="0" eb="2">
      <t>コウレイ</t>
    </rPh>
    <rPh sb="2" eb="4">
      <t>カイゴ</t>
    </rPh>
    <rPh sb="4" eb="5">
      <t>カ</t>
    </rPh>
    <phoneticPr fontId="2"/>
  </si>
  <si>
    <t>生涯学習課</t>
    <rPh sb="0" eb="2">
      <t>ショウガイ</t>
    </rPh>
    <rPh sb="2" eb="4">
      <t>ガクシュウ</t>
    </rPh>
    <rPh sb="4" eb="5">
      <t>カ</t>
    </rPh>
    <phoneticPr fontId="2"/>
  </si>
  <si>
    <t>図書館</t>
    <rPh sb="0" eb="3">
      <t>トショカン</t>
    </rPh>
    <phoneticPr fontId="2"/>
  </si>
  <si>
    <t>スポーツ振興課</t>
    <rPh sb="4" eb="6">
      <t>シンコウ</t>
    </rPh>
    <rPh sb="6" eb="7">
      <t>カ</t>
    </rPh>
    <phoneticPr fontId="2"/>
  </si>
  <si>
    <t>職員課</t>
    <rPh sb="0" eb="2">
      <t>ショクイン</t>
    </rPh>
    <rPh sb="2" eb="3">
      <t>カ</t>
    </rPh>
    <phoneticPr fontId="2"/>
  </si>
  <si>
    <t>環境政策課</t>
    <rPh sb="0" eb="2">
      <t>カンキョウ</t>
    </rPh>
    <rPh sb="2" eb="4">
      <t>セイサク</t>
    </rPh>
    <rPh sb="4" eb="5">
      <t>カ</t>
    </rPh>
    <phoneticPr fontId="2"/>
  </si>
  <si>
    <t>市民税課</t>
    <rPh sb="0" eb="3">
      <t>シミンゼイ</t>
    </rPh>
    <rPh sb="3" eb="4">
      <t>カ</t>
    </rPh>
    <phoneticPr fontId="2"/>
  </si>
  <si>
    <t>上尾市人権施策推進協議会</t>
    <rPh sb="0" eb="3">
      <t>アゲオシ</t>
    </rPh>
    <rPh sb="3" eb="5">
      <t>ジンケン</t>
    </rPh>
    <rPh sb="5" eb="6">
      <t>セ</t>
    </rPh>
    <rPh sb="6" eb="7">
      <t>サク</t>
    </rPh>
    <rPh sb="7" eb="9">
      <t>スイシン</t>
    </rPh>
    <rPh sb="9" eb="12">
      <t>キョウギカイ</t>
    </rPh>
    <phoneticPr fontId="2"/>
  </si>
  <si>
    <t>上尾市介護認定審査会</t>
    <rPh sb="0" eb="3">
      <t>アゲオシ</t>
    </rPh>
    <rPh sb="3" eb="5">
      <t>カイゴ</t>
    </rPh>
    <rPh sb="5" eb="7">
      <t>ニンテイ</t>
    </rPh>
    <rPh sb="7" eb="10">
      <t>シンサカイ</t>
    </rPh>
    <phoneticPr fontId="2"/>
  </si>
  <si>
    <t>上尾市地域包括支援ｾﾝﾀｰ運営等協議会</t>
    <rPh sb="0" eb="3">
      <t>アゲオシ</t>
    </rPh>
    <rPh sb="3" eb="5">
      <t>チイキ</t>
    </rPh>
    <rPh sb="5" eb="7">
      <t>ホウカツ</t>
    </rPh>
    <rPh sb="7" eb="9">
      <t>シエン</t>
    </rPh>
    <rPh sb="13" eb="15">
      <t>ウンエイ</t>
    </rPh>
    <rPh sb="15" eb="16">
      <t>トウ</t>
    </rPh>
    <rPh sb="16" eb="19">
      <t>キョウギカイ</t>
    </rPh>
    <phoneticPr fontId="2"/>
  </si>
  <si>
    <t>上尾市公平委員会</t>
    <rPh sb="0" eb="3">
      <t>アゲオシ</t>
    </rPh>
    <rPh sb="3" eb="5">
      <t>コウヘイ</t>
    </rPh>
    <rPh sb="5" eb="8">
      <t>イインカイ</t>
    </rPh>
    <phoneticPr fontId="2"/>
  </si>
  <si>
    <t>上尾市固定資産評価審査委員会</t>
    <rPh sb="0" eb="3">
      <t>アゲオシ</t>
    </rPh>
    <rPh sb="3" eb="7">
      <t>コテイシサンゼイ</t>
    </rPh>
    <rPh sb="7" eb="9">
      <t>ヒョウカ</t>
    </rPh>
    <rPh sb="9" eb="11">
      <t>シンサ</t>
    </rPh>
    <rPh sb="11" eb="14">
      <t>イインカイ</t>
    </rPh>
    <phoneticPr fontId="2"/>
  </si>
  <si>
    <t>上尾市選挙管理委員会</t>
    <rPh sb="0" eb="3">
      <t>アゲオシ</t>
    </rPh>
    <rPh sb="3" eb="5">
      <t>センキョ</t>
    </rPh>
    <rPh sb="5" eb="7">
      <t>カンリ</t>
    </rPh>
    <rPh sb="7" eb="10">
      <t>イインカイ</t>
    </rPh>
    <phoneticPr fontId="2"/>
  </si>
  <si>
    <t>選挙管理委員会事務局</t>
    <rPh sb="0" eb="2">
      <t>センキョ</t>
    </rPh>
    <rPh sb="2" eb="4">
      <t>カンリ</t>
    </rPh>
    <rPh sb="4" eb="7">
      <t>イインカイ</t>
    </rPh>
    <rPh sb="7" eb="9">
      <t>ジム</t>
    </rPh>
    <rPh sb="9" eb="10">
      <t>キョク</t>
    </rPh>
    <phoneticPr fontId="2"/>
  </si>
  <si>
    <t>小     計</t>
    <rPh sb="0" eb="1">
      <t>ショウ</t>
    </rPh>
    <rPh sb="1" eb="7">
      <t>ショウケイ</t>
    </rPh>
    <phoneticPr fontId="2"/>
  </si>
  <si>
    <t>合     計</t>
    <rPh sb="0" eb="1">
      <t>ゴウ</t>
    </rPh>
    <rPh sb="6" eb="7">
      <t>ケイ</t>
    </rPh>
    <phoneticPr fontId="2"/>
  </si>
  <si>
    <t>上尾市健康づくり推進協議会</t>
    <rPh sb="0" eb="3">
      <t>ア</t>
    </rPh>
    <rPh sb="3" eb="5">
      <t>ケンコウ</t>
    </rPh>
    <rPh sb="8" eb="10">
      <t>スイシン</t>
    </rPh>
    <rPh sb="10" eb="13">
      <t>キョウギカイ</t>
    </rPh>
    <phoneticPr fontId="2"/>
  </si>
  <si>
    <t>教育総務課</t>
    <rPh sb="0" eb="2">
      <t>キョウイク</t>
    </rPh>
    <rPh sb="2" eb="4">
      <t>ソウム</t>
    </rPh>
    <rPh sb="4" eb="5">
      <t>カ</t>
    </rPh>
    <phoneticPr fontId="2"/>
  </si>
  <si>
    <t>危機管理防災課</t>
    <rPh sb="0" eb="2">
      <t>キキ</t>
    </rPh>
    <rPh sb="2" eb="4">
      <t>カンリ</t>
    </rPh>
    <rPh sb="4" eb="6">
      <t>ボウサイ</t>
    </rPh>
    <rPh sb="6" eb="7">
      <t>カ</t>
    </rPh>
    <phoneticPr fontId="2"/>
  </si>
  <si>
    <t>福祉総務課</t>
    <rPh sb="0" eb="2">
      <t>フクシ</t>
    </rPh>
    <rPh sb="2" eb="4">
      <t>ソウム</t>
    </rPh>
    <rPh sb="4" eb="5">
      <t>カ</t>
    </rPh>
    <phoneticPr fontId="2"/>
  </si>
  <si>
    <t>建築安全課</t>
    <rPh sb="0" eb="2">
      <t>ケンチク</t>
    </rPh>
    <rPh sb="2" eb="4">
      <t>アンゼン</t>
    </rPh>
    <rPh sb="4" eb="5">
      <t>カ</t>
    </rPh>
    <phoneticPr fontId="2"/>
  </si>
  <si>
    <t>交通防犯課</t>
    <rPh sb="0" eb="2">
      <t>コウツウ</t>
    </rPh>
    <rPh sb="2" eb="4">
      <t>ボウハン</t>
    </rPh>
    <rPh sb="4" eb="5">
      <t>カ</t>
    </rPh>
    <phoneticPr fontId="2"/>
  </si>
  <si>
    <t>都市計画課</t>
    <rPh sb="0" eb="2">
      <t>トシ</t>
    </rPh>
    <rPh sb="2" eb="4">
      <t>ケイカク</t>
    </rPh>
    <rPh sb="4" eb="5">
      <t>カ</t>
    </rPh>
    <phoneticPr fontId="2"/>
  </si>
  <si>
    <t>行政経営課</t>
    <rPh sb="0" eb="2">
      <t>ギョウセイ</t>
    </rPh>
    <rPh sb="2" eb="4">
      <t>ケイエイ</t>
    </rPh>
    <rPh sb="4" eb="5">
      <t>カ</t>
    </rPh>
    <phoneticPr fontId="2"/>
  </si>
  <si>
    <t>人権男女共同参画課</t>
    <rPh sb="0" eb="2">
      <t>ジンケン</t>
    </rPh>
    <rPh sb="2" eb="4">
      <t>ダンジョ</t>
    </rPh>
    <rPh sb="4" eb="6">
      <t>キョウドウ</t>
    </rPh>
    <rPh sb="6" eb="8">
      <t>サンカク</t>
    </rPh>
    <rPh sb="8" eb="9">
      <t>カ</t>
    </rPh>
    <phoneticPr fontId="2"/>
  </si>
  <si>
    <t>健康増進課</t>
    <rPh sb="0" eb="2">
      <t>ケンコウ</t>
    </rPh>
    <rPh sb="2" eb="4">
      <t>ゾウシン</t>
    </rPh>
    <rPh sb="4" eb="5">
      <t>カ</t>
    </rPh>
    <phoneticPr fontId="2"/>
  </si>
  <si>
    <t>監査委員事務局</t>
    <rPh sb="0" eb="2">
      <t>カンサ</t>
    </rPh>
    <rPh sb="2" eb="4">
      <t>イイン</t>
    </rPh>
    <rPh sb="4" eb="7">
      <t>ジムキョク</t>
    </rPh>
    <phoneticPr fontId="2"/>
  </si>
  <si>
    <t>上尾市男女共同参画審議会</t>
    <rPh sb="0" eb="3">
      <t>ア</t>
    </rPh>
    <rPh sb="3" eb="5">
      <t>ダンジョ</t>
    </rPh>
    <rPh sb="5" eb="7">
      <t>キョウドウ</t>
    </rPh>
    <rPh sb="7" eb="9">
      <t>サンカク</t>
    </rPh>
    <rPh sb="9" eb="12">
      <t>シンギカイ</t>
    </rPh>
    <phoneticPr fontId="2"/>
  </si>
  <si>
    <t>　　任　　　期</t>
    <rPh sb="2" eb="3">
      <t>ニン</t>
    </rPh>
    <rPh sb="6" eb="7">
      <t>キ</t>
    </rPh>
    <phoneticPr fontId="2"/>
  </si>
  <si>
    <t>上尾市立公民館条例</t>
    <rPh sb="0" eb="3">
      <t>アゲオシ</t>
    </rPh>
    <rPh sb="3" eb="4">
      <t>リツ</t>
    </rPh>
    <rPh sb="4" eb="7">
      <t>コウミンカン</t>
    </rPh>
    <rPh sb="7" eb="9">
      <t>ジョウレイ</t>
    </rPh>
    <phoneticPr fontId="1"/>
  </si>
  <si>
    <t>上尾市文化財保護条例</t>
    <rPh sb="0" eb="3">
      <t>アゲオシ</t>
    </rPh>
    <rPh sb="3" eb="6">
      <t>ブンカザイ</t>
    </rPh>
    <rPh sb="6" eb="8">
      <t>ホゴ</t>
    </rPh>
    <rPh sb="8" eb="10">
      <t>ジョウレイ</t>
    </rPh>
    <phoneticPr fontId="1"/>
  </si>
  <si>
    <t>消防総務課</t>
    <rPh sb="0" eb="2">
      <t>ショウボウ</t>
    </rPh>
    <rPh sb="2" eb="5">
      <t>ソウムカ</t>
    </rPh>
    <phoneticPr fontId="2"/>
  </si>
  <si>
    <t>上尾市健康づくり推進協議会条例</t>
  </si>
  <si>
    <t>上尾市環境審議会</t>
    <rPh sb="0" eb="3">
      <t>アゲオシ</t>
    </rPh>
    <rPh sb="3" eb="5">
      <t>カンキョウ</t>
    </rPh>
    <rPh sb="5" eb="8">
      <t>シンギカイ</t>
    </rPh>
    <phoneticPr fontId="1"/>
  </si>
  <si>
    <t>上尾市環境審議会条例</t>
    <rPh sb="0" eb="3">
      <t>アゲオシ</t>
    </rPh>
    <rPh sb="3" eb="5">
      <t>カンキョウ</t>
    </rPh>
    <rPh sb="5" eb="8">
      <t>シンギカイ</t>
    </rPh>
    <rPh sb="8" eb="10">
      <t>ジョウレイ</t>
    </rPh>
    <phoneticPr fontId="1"/>
  </si>
  <si>
    <t>上尾市廃棄物減量等推進審議会</t>
    <rPh sb="0" eb="3">
      <t>アゲオシ</t>
    </rPh>
    <rPh sb="3" eb="6">
      <t>ハイキブツ</t>
    </rPh>
    <rPh sb="6" eb="8">
      <t>ゲンリョウ</t>
    </rPh>
    <rPh sb="8" eb="9">
      <t>トウ</t>
    </rPh>
    <rPh sb="9" eb="11">
      <t>スイシン</t>
    </rPh>
    <rPh sb="11" eb="14">
      <t>シンギカイ</t>
    </rPh>
    <phoneticPr fontId="1"/>
  </si>
  <si>
    <t>上尾市廃棄物の処理及び再利用に関する条例</t>
    <rPh sb="0" eb="3">
      <t>アゲオシ</t>
    </rPh>
    <rPh sb="3" eb="6">
      <t>ハイキブツ</t>
    </rPh>
    <rPh sb="7" eb="9">
      <t>ショリ</t>
    </rPh>
    <rPh sb="9" eb="10">
      <t>オヨ</t>
    </rPh>
    <rPh sb="11" eb="14">
      <t>サイリヨウ</t>
    </rPh>
    <rPh sb="15" eb="16">
      <t>カン</t>
    </rPh>
    <rPh sb="18" eb="20">
      <t>ジョウレイ</t>
    </rPh>
    <phoneticPr fontId="1"/>
  </si>
  <si>
    <t>上尾市防災会議</t>
    <rPh sb="0" eb="3">
      <t>アゲオシ</t>
    </rPh>
    <rPh sb="3" eb="5">
      <t>ボウサイ</t>
    </rPh>
    <rPh sb="5" eb="7">
      <t>カイギ</t>
    </rPh>
    <phoneticPr fontId="1"/>
  </si>
  <si>
    <t>上尾市防災会議条例</t>
    <rPh sb="0" eb="3">
      <t>アゲオシ</t>
    </rPh>
    <rPh sb="3" eb="5">
      <t>ボウサイ</t>
    </rPh>
    <rPh sb="5" eb="7">
      <t>カイギ</t>
    </rPh>
    <rPh sb="7" eb="9">
      <t>ジョウレイ</t>
    </rPh>
    <phoneticPr fontId="1"/>
  </si>
  <si>
    <t>上尾市国民保護協議会</t>
    <rPh sb="0" eb="3">
      <t>アゲオシ</t>
    </rPh>
    <rPh sb="3" eb="5">
      <t>コクミン</t>
    </rPh>
    <rPh sb="5" eb="7">
      <t>ホゴ</t>
    </rPh>
    <rPh sb="7" eb="10">
      <t>キョウギカイ</t>
    </rPh>
    <phoneticPr fontId="1"/>
  </si>
  <si>
    <t>上尾市国民保護協議会条例</t>
    <rPh sb="0" eb="3">
      <t>アゲオシ</t>
    </rPh>
    <rPh sb="3" eb="5">
      <t>コクミン</t>
    </rPh>
    <rPh sb="5" eb="7">
      <t>ホゴ</t>
    </rPh>
    <rPh sb="7" eb="10">
      <t>キョウギカイ</t>
    </rPh>
    <rPh sb="10" eb="12">
      <t>ジョウレイ</t>
    </rPh>
    <phoneticPr fontId="1"/>
  </si>
  <si>
    <t>上尾市介護保険条例</t>
  </si>
  <si>
    <t>上尾市都市計画審議会</t>
    <rPh sb="0" eb="3">
      <t>アゲオシ</t>
    </rPh>
    <rPh sb="3" eb="5">
      <t>トシ</t>
    </rPh>
    <rPh sb="5" eb="7">
      <t>ケイカク</t>
    </rPh>
    <rPh sb="7" eb="10">
      <t>シンギカイ</t>
    </rPh>
    <phoneticPr fontId="1"/>
  </si>
  <si>
    <t>上尾市都市計画審議会条例</t>
    <rPh sb="0" eb="3">
      <t>アゲオシ</t>
    </rPh>
    <rPh sb="3" eb="5">
      <t>トシ</t>
    </rPh>
    <rPh sb="5" eb="7">
      <t>ケイカク</t>
    </rPh>
    <rPh sb="7" eb="10">
      <t>シンギカイ</t>
    </rPh>
    <rPh sb="10" eb="12">
      <t>ジョウレイ</t>
    </rPh>
    <phoneticPr fontId="1"/>
  </si>
  <si>
    <t>上尾市街づくり推進会議</t>
    <rPh sb="0" eb="3">
      <t>アゲオシ</t>
    </rPh>
    <rPh sb="3" eb="4">
      <t>マチ</t>
    </rPh>
    <rPh sb="7" eb="9">
      <t>スイシン</t>
    </rPh>
    <rPh sb="9" eb="11">
      <t>カイギ</t>
    </rPh>
    <phoneticPr fontId="1"/>
  </si>
  <si>
    <t>上尾市街づくり推進条例</t>
    <rPh sb="0" eb="3">
      <t>アゲオシ</t>
    </rPh>
    <rPh sb="3" eb="4">
      <t>マチ</t>
    </rPh>
    <rPh sb="7" eb="9">
      <t>スイシン</t>
    </rPh>
    <rPh sb="9" eb="11">
      <t>ジョウレイ</t>
    </rPh>
    <phoneticPr fontId="1"/>
  </si>
  <si>
    <t>上尾市人権施策推進協議会条例</t>
    <rPh sb="12" eb="14">
      <t>ジョウレイ</t>
    </rPh>
    <phoneticPr fontId="2"/>
  </si>
  <si>
    <t>上尾市男女共同参画推進条例</t>
    <rPh sb="0" eb="3">
      <t>ア</t>
    </rPh>
    <rPh sb="3" eb="5">
      <t>ダンジョ</t>
    </rPh>
    <rPh sb="5" eb="7">
      <t>キョウドウ</t>
    </rPh>
    <rPh sb="7" eb="9">
      <t>サンカク</t>
    </rPh>
    <rPh sb="9" eb="11">
      <t>スイシン</t>
    </rPh>
    <rPh sb="11" eb="13">
      <t>ジョウレイ</t>
    </rPh>
    <phoneticPr fontId="2"/>
  </si>
  <si>
    <t>審議会等名称</t>
    <rPh sb="0" eb="3">
      <t>シンギカイ</t>
    </rPh>
    <rPh sb="3" eb="4">
      <t>トウ</t>
    </rPh>
    <rPh sb="4" eb="5">
      <t>ナ</t>
    </rPh>
    <rPh sb="5" eb="6">
      <t>ショウ</t>
    </rPh>
    <phoneticPr fontId="2"/>
  </si>
  <si>
    <t>設置根拠</t>
    <rPh sb="0" eb="2">
      <t>セッチ</t>
    </rPh>
    <rPh sb="2" eb="4">
      <t>コンキョ</t>
    </rPh>
    <phoneticPr fontId="2"/>
  </si>
  <si>
    <t>～</t>
  </si>
  <si>
    <t>～</t>
    <phoneticPr fontId="2"/>
  </si>
  <si>
    <t>小    計</t>
    <rPh sb="0" eb="6">
      <t>ショウケイ</t>
    </rPh>
    <phoneticPr fontId="2"/>
  </si>
  <si>
    <t>地方自治法第180条の5</t>
    <rPh sb="0" eb="2">
      <t>チホウ</t>
    </rPh>
    <rPh sb="2" eb="4">
      <t>ジチ</t>
    </rPh>
    <rPh sb="4" eb="5">
      <t>ホウ</t>
    </rPh>
    <rPh sb="5" eb="6">
      <t>ダイ</t>
    </rPh>
    <rPh sb="9" eb="10">
      <t>ジョウ</t>
    </rPh>
    <phoneticPr fontId="2"/>
  </si>
  <si>
    <t>上尾市上下水道事業審議会</t>
    <rPh sb="0" eb="3">
      <t>アゲオシ</t>
    </rPh>
    <rPh sb="3" eb="5">
      <t>ジョウゲ</t>
    </rPh>
    <rPh sb="5" eb="7">
      <t>スイドウ</t>
    </rPh>
    <rPh sb="7" eb="9">
      <t>ジギョウ</t>
    </rPh>
    <rPh sb="9" eb="12">
      <t>シンギカイ</t>
    </rPh>
    <phoneticPr fontId="1"/>
  </si>
  <si>
    <t>上尾市上下水道事業審議会条例</t>
    <rPh sb="0" eb="3">
      <t>アゲオシ</t>
    </rPh>
    <rPh sb="3" eb="5">
      <t>ジョウゲ</t>
    </rPh>
    <rPh sb="5" eb="7">
      <t>スイドウ</t>
    </rPh>
    <rPh sb="7" eb="9">
      <t>ジギョウ</t>
    </rPh>
    <rPh sb="9" eb="12">
      <t>シンギカイ</t>
    </rPh>
    <rPh sb="12" eb="14">
      <t>ジョウレイ</t>
    </rPh>
    <phoneticPr fontId="1"/>
  </si>
  <si>
    <t>上尾市監査委員</t>
    <rPh sb="0" eb="3">
      <t>アゲオシ</t>
    </rPh>
    <rPh sb="3" eb="5">
      <t>カンサ</t>
    </rPh>
    <rPh sb="5" eb="7">
      <t>イイン</t>
    </rPh>
    <phoneticPr fontId="2"/>
  </si>
  <si>
    <t>上尾市図書館協議会条例</t>
    <rPh sb="0" eb="3">
      <t>アゲオシ</t>
    </rPh>
    <rPh sb="3" eb="6">
      <t>トショカン</t>
    </rPh>
    <rPh sb="6" eb="9">
      <t>キョウギカイ</t>
    </rPh>
    <rPh sb="9" eb="11">
      <t>ジョウレイ</t>
    </rPh>
    <phoneticPr fontId="1"/>
  </si>
  <si>
    <t>商工課</t>
    <rPh sb="0" eb="3">
      <t>ショウコウカ</t>
    </rPh>
    <phoneticPr fontId="2"/>
  </si>
  <si>
    <t>【法律により設置されている委員会等（行政委員会）】地方自治法180の5</t>
    <rPh sb="1" eb="3">
      <t>ホウリツ</t>
    </rPh>
    <rPh sb="6" eb="8">
      <t>セッチ</t>
    </rPh>
    <rPh sb="13" eb="16">
      <t>イインカイ</t>
    </rPh>
    <rPh sb="16" eb="17">
      <t>トウ</t>
    </rPh>
    <rPh sb="18" eb="20">
      <t>ギョウセイ</t>
    </rPh>
    <rPh sb="20" eb="23">
      <t>イインカイ</t>
    </rPh>
    <rPh sb="25" eb="27">
      <t>チホウ</t>
    </rPh>
    <rPh sb="27" eb="29">
      <t>ジチ</t>
    </rPh>
    <rPh sb="29" eb="30">
      <t>ホウ</t>
    </rPh>
    <phoneticPr fontId="2"/>
  </si>
  <si>
    <t>【法令・条例により設置されている審議会等（付属機関）】地方自治法202の3</t>
    <rPh sb="1" eb="3">
      <t>ホウレイ</t>
    </rPh>
    <rPh sb="4" eb="6">
      <t>ジョウレイ</t>
    </rPh>
    <rPh sb="9" eb="11">
      <t>セッチ</t>
    </rPh>
    <rPh sb="16" eb="19">
      <t>シンギカイ</t>
    </rPh>
    <rPh sb="19" eb="20">
      <t>トウ</t>
    </rPh>
    <rPh sb="21" eb="23">
      <t>フゾク</t>
    </rPh>
    <rPh sb="23" eb="25">
      <t>キカン</t>
    </rPh>
    <rPh sb="27" eb="29">
      <t>チホウ</t>
    </rPh>
    <rPh sb="29" eb="31">
      <t>ジチ</t>
    </rPh>
    <rPh sb="31" eb="32">
      <t>ホウ</t>
    </rPh>
    <phoneticPr fontId="2"/>
  </si>
  <si>
    <t>【要綱等により設置されている懇談会・会議等】</t>
    <rPh sb="1" eb="3">
      <t>ヨウコウ</t>
    </rPh>
    <rPh sb="3" eb="4">
      <t>トウ</t>
    </rPh>
    <rPh sb="7" eb="9">
      <t>セッチ</t>
    </rPh>
    <rPh sb="14" eb="17">
      <t>コンダンカイ</t>
    </rPh>
    <rPh sb="18" eb="20">
      <t>カイギ</t>
    </rPh>
    <rPh sb="20" eb="21">
      <t>トウ</t>
    </rPh>
    <phoneticPr fontId="2"/>
  </si>
  <si>
    <t>上尾市児童館運営委員会設置要綱</t>
    <rPh sb="0" eb="3">
      <t>アゲオシ</t>
    </rPh>
    <rPh sb="3" eb="6">
      <t>ジドウカン</t>
    </rPh>
    <rPh sb="6" eb="8">
      <t>ウンエイ</t>
    </rPh>
    <rPh sb="8" eb="11">
      <t>イインカイ</t>
    </rPh>
    <rPh sb="11" eb="13">
      <t>セッチ</t>
    </rPh>
    <rPh sb="13" eb="15">
      <t>ヨウコウ</t>
    </rPh>
    <phoneticPr fontId="1"/>
  </si>
  <si>
    <t>上尾市教育委員会</t>
    <rPh sb="0" eb="3">
      <t>アゲオシ</t>
    </rPh>
    <rPh sb="3" eb="5">
      <t>キョウイク</t>
    </rPh>
    <rPh sb="5" eb="8">
      <t>イインカイ</t>
    </rPh>
    <phoneticPr fontId="2"/>
  </si>
  <si>
    <t>上尾市公平委員会設置条例</t>
    <rPh sb="0" eb="3">
      <t>アゲオシ</t>
    </rPh>
    <rPh sb="3" eb="5">
      <t>コウヘイ</t>
    </rPh>
    <rPh sb="5" eb="7">
      <t>イイン</t>
    </rPh>
    <rPh sb="7" eb="8">
      <t>カイ</t>
    </rPh>
    <rPh sb="8" eb="10">
      <t>セッチ</t>
    </rPh>
    <rPh sb="10" eb="12">
      <t>ジョウレイ</t>
    </rPh>
    <phoneticPr fontId="2"/>
  </si>
  <si>
    <t>上尾市監査委員に関する条例</t>
    <rPh sb="0" eb="3">
      <t>アゲオシ</t>
    </rPh>
    <rPh sb="3" eb="5">
      <t>カンサ</t>
    </rPh>
    <rPh sb="5" eb="7">
      <t>イイン</t>
    </rPh>
    <rPh sb="8" eb="9">
      <t>カン</t>
    </rPh>
    <rPh sb="11" eb="13">
      <t>ジョウレイ</t>
    </rPh>
    <phoneticPr fontId="2"/>
  </si>
  <si>
    <t>学務課</t>
    <rPh sb="0" eb="3">
      <t>ガクムカ</t>
    </rPh>
    <phoneticPr fontId="2"/>
  </si>
  <si>
    <t>指導課</t>
    <rPh sb="0" eb="2">
      <t>シドウ</t>
    </rPh>
    <rPh sb="2" eb="3">
      <t>カ</t>
    </rPh>
    <phoneticPr fontId="2"/>
  </si>
  <si>
    <t>上尾市地域包括支援センター運営等協議会条例</t>
    <rPh sb="3" eb="5">
      <t>チイキ</t>
    </rPh>
    <rPh sb="5" eb="7">
      <t>ホウカツ</t>
    </rPh>
    <rPh sb="7" eb="9">
      <t>シエン</t>
    </rPh>
    <rPh sb="13" eb="15">
      <t>ウンエイ</t>
    </rPh>
    <rPh sb="15" eb="16">
      <t>トウ</t>
    </rPh>
    <rPh sb="16" eb="19">
      <t>キョウギカイ</t>
    </rPh>
    <rPh sb="19" eb="21">
      <t>ジョウレイ</t>
    </rPh>
    <phoneticPr fontId="2"/>
  </si>
  <si>
    <t>上尾市地域包括ケアシステム推進協議会</t>
    <rPh sb="0" eb="3">
      <t>アゲオシ</t>
    </rPh>
    <rPh sb="3" eb="5">
      <t>チイキ</t>
    </rPh>
    <rPh sb="5" eb="7">
      <t>ホウカツ</t>
    </rPh>
    <rPh sb="13" eb="15">
      <t>スイシン</t>
    </rPh>
    <rPh sb="15" eb="18">
      <t>キョウギカイ</t>
    </rPh>
    <phoneticPr fontId="2"/>
  </si>
  <si>
    <t>農業委員会</t>
    <rPh sb="0" eb="2">
      <t>ノウギョウ</t>
    </rPh>
    <rPh sb="2" eb="5">
      <t>イインカイ</t>
    </rPh>
    <phoneticPr fontId="1"/>
  </si>
  <si>
    <t>地方自治法第180条の5</t>
    <rPh sb="0" eb="2">
      <t>チホウ</t>
    </rPh>
    <rPh sb="2" eb="4">
      <t>ジチ</t>
    </rPh>
    <rPh sb="4" eb="5">
      <t>ホウ</t>
    </rPh>
    <rPh sb="5" eb="6">
      <t>ダイ</t>
    </rPh>
    <rPh sb="9" eb="10">
      <t>ジョウ</t>
    </rPh>
    <phoneticPr fontId="1"/>
  </si>
  <si>
    <t>上尾市公民館運営審議会</t>
    <rPh sb="0" eb="3">
      <t>アゲオシ</t>
    </rPh>
    <rPh sb="3" eb="6">
      <t>コウミンカン</t>
    </rPh>
    <rPh sb="6" eb="8">
      <t>ウンエイ</t>
    </rPh>
    <rPh sb="8" eb="11">
      <t>シンギカイ</t>
    </rPh>
    <phoneticPr fontId="1"/>
  </si>
  <si>
    <t>上尾市立人権教育推進協議会</t>
    <rPh sb="0" eb="3">
      <t>アゲオシ</t>
    </rPh>
    <rPh sb="3" eb="4">
      <t>リツ</t>
    </rPh>
    <rPh sb="4" eb="6">
      <t>ジンケン</t>
    </rPh>
    <rPh sb="6" eb="8">
      <t>キョウイク</t>
    </rPh>
    <rPh sb="8" eb="13">
      <t>スイシンキョウギカイ</t>
    </rPh>
    <phoneticPr fontId="1"/>
  </si>
  <si>
    <t>上尾市立人権教育推進協議会条例</t>
    <rPh sb="0" eb="3">
      <t>アゲオシ</t>
    </rPh>
    <rPh sb="3" eb="4">
      <t>リツ</t>
    </rPh>
    <rPh sb="4" eb="6">
      <t>ジンケン</t>
    </rPh>
    <rPh sb="6" eb="8">
      <t>キョウイク</t>
    </rPh>
    <rPh sb="8" eb="10">
      <t>スイシン</t>
    </rPh>
    <rPh sb="10" eb="13">
      <t>キョウギカイ</t>
    </rPh>
    <rPh sb="13" eb="15">
      <t>ジョウレイ</t>
    </rPh>
    <phoneticPr fontId="1"/>
  </si>
  <si>
    <t>上尾市立人権教育集会所運営委員会</t>
    <rPh sb="0" eb="3">
      <t>アゲオシ</t>
    </rPh>
    <rPh sb="3" eb="4">
      <t>リツ</t>
    </rPh>
    <rPh sb="4" eb="6">
      <t>ジンケン</t>
    </rPh>
    <rPh sb="6" eb="8">
      <t>キョウイク</t>
    </rPh>
    <rPh sb="8" eb="10">
      <t>シュウカイ</t>
    </rPh>
    <rPh sb="10" eb="11">
      <t>ジョ</t>
    </rPh>
    <rPh sb="11" eb="13">
      <t>ウンエイ</t>
    </rPh>
    <rPh sb="13" eb="16">
      <t>イインカイ</t>
    </rPh>
    <phoneticPr fontId="1"/>
  </si>
  <si>
    <t>上尾市立人権教育集会所条例</t>
    <rPh sb="0" eb="8">
      <t>アゲオシリツジンケンキョウイク</t>
    </rPh>
    <rPh sb="8" eb="10">
      <t>シュウカイ</t>
    </rPh>
    <rPh sb="10" eb="11">
      <t>ジョ</t>
    </rPh>
    <rPh sb="11" eb="13">
      <t>ジョウレイ</t>
    </rPh>
    <phoneticPr fontId="1"/>
  </si>
  <si>
    <t>上尾市社会教育委員会議</t>
    <rPh sb="0" eb="2">
      <t>アゲオ</t>
    </rPh>
    <rPh sb="2" eb="3">
      <t>シ</t>
    </rPh>
    <rPh sb="3" eb="5">
      <t>シャカイ</t>
    </rPh>
    <rPh sb="5" eb="7">
      <t>キョウイク</t>
    </rPh>
    <rPh sb="7" eb="9">
      <t>イイン</t>
    </rPh>
    <rPh sb="9" eb="11">
      <t>カイギ</t>
    </rPh>
    <phoneticPr fontId="1"/>
  </si>
  <si>
    <t>上尾市社会教育委員に関する条例</t>
    <rPh sb="0" eb="2">
      <t>アゲオ</t>
    </rPh>
    <rPh sb="2" eb="3">
      <t>シ</t>
    </rPh>
    <rPh sb="3" eb="5">
      <t>シャカイ</t>
    </rPh>
    <rPh sb="5" eb="7">
      <t>キョウイク</t>
    </rPh>
    <rPh sb="7" eb="9">
      <t>イイン</t>
    </rPh>
    <rPh sb="10" eb="11">
      <t>カン</t>
    </rPh>
    <rPh sb="13" eb="15">
      <t>ジョウレイ</t>
    </rPh>
    <phoneticPr fontId="1"/>
  </si>
  <si>
    <t>上尾市文化財保護審議会</t>
    <rPh sb="0" eb="11">
      <t>アゲオシブンカザイホゴシンギカイ</t>
    </rPh>
    <phoneticPr fontId="1"/>
  </si>
  <si>
    <t>上尾市図書館協議会</t>
    <rPh sb="0" eb="3">
      <t>アゲオシ</t>
    </rPh>
    <rPh sb="3" eb="6">
      <t>トショカン</t>
    </rPh>
    <rPh sb="6" eb="9">
      <t>キョウギカイ</t>
    </rPh>
    <phoneticPr fontId="1"/>
  </si>
  <si>
    <t>上尾市少年愛護センター運営協議会</t>
    <rPh sb="0" eb="7">
      <t>アゲオシショウネンアイゴ</t>
    </rPh>
    <rPh sb="11" eb="13">
      <t>ウンエイ</t>
    </rPh>
    <rPh sb="13" eb="16">
      <t>キョウギカイ</t>
    </rPh>
    <phoneticPr fontId="1"/>
  </si>
  <si>
    <t>上尾市少年愛護センター設置条例</t>
    <rPh sb="0" eb="7">
      <t>アゲオシショウネンアイゴ</t>
    </rPh>
    <rPh sb="11" eb="13">
      <t>セッチ</t>
    </rPh>
    <rPh sb="13" eb="15">
      <t>ジョウレイ</t>
    </rPh>
    <phoneticPr fontId="1"/>
  </si>
  <si>
    <t>上尾市民生委員推薦会</t>
    <rPh sb="0" eb="3">
      <t>アゲオシ</t>
    </rPh>
    <rPh sb="3" eb="5">
      <t>ミンセイ</t>
    </rPh>
    <rPh sb="5" eb="7">
      <t>イイン</t>
    </rPh>
    <rPh sb="7" eb="9">
      <t>スイセン</t>
    </rPh>
    <rPh sb="9" eb="10">
      <t>カイ</t>
    </rPh>
    <phoneticPr fontId="1"/>
  </si>
  <si>
    <t>上尾市民生委員推薦会規則</t>
    <rPh sb="0" eb="3">
      <t>アゲオシ</t>
    </rPh>
    <rPh sb="3" eb="5">
      <t>ミンセイ</t>
    </rPh>
    <rPh sb="5" eb="7">
      <t>イイン</t>
    </rPh>
    <rPh sb="7" eb="9">
      <t>スイセン</t>
    </rPh>
    <rPh sb="9" eb="10">
      <t>カイ</t>
    </rPh>
    <rPh sb="10" eb="12">
      <t>キソク</t>
    </rPh>
    <phoneticPr fontId="1"/>
  </si>
  <si>
    <t>上尾市地域福祉推進協議会</t>
  </si>
  <si>
    <t>上尾市地域福祉推進協議会条例</t>
    <rPh sb="0" eb="3">
      <t>アゲオシ</t>
    </rPh>
    <rPh sb="3" eb="5">
      <t>チイキ</t>
    </rPh>
    <rPh sb="5" eb="7">
      <t>フクシ</t>
    </rPh>
    <rPh sb="7" eb="9">
      <t>スイシン</t>
    </rPh>
    <rPh sb="9" eb="12">
      <t>キョウギカイ</t>
    </rPh>
    <rPh sb="12" eb="14">
      <t>ジョウレイ</t>
    </rPh>
    <phoneticPr fontId="1"/>
  </si>
  <si>
    <t>上尾市スポーツ推進審議会</t>
  </si>
  <si>
    <t>上尾市スポーツ推進審議会条例</t>
  </si>
  <si>
    <t>上尾市情報公開・個人情報保護審査会</t>
  </si>
  <si>
    <t>上尾市情報公開・個人情報保護審査会条例</t>
  </si>
  <si>
    <t>総務課</t>
    <rPh sb="0" eb="3">
      <t>ソウムカ</t>
    </rPh>
    <phoneticPr fontId="2"/>
  </si>
  <si>
    <t>上尾市情報公開・個人情報保護運営審議会</t>
  </si>
  <si>
    <t>上尾市情報公開・個人情報保護運営審議会条例</t>
  </si>
  <si>
    <t>上尾市行政不服審査会</t>
  </si>
  <si>
    <t>上尾市行政不服審査会条例</t>
  </si>
  <si>
    <t>上尾市いじめ問題調査委員会</t>
    <rPh sb="0" eb="3">
      <t>アゲオシ</t>
    </rPh>
    <rPh sb="6" eb="8">
      <t>モンダイ</t>
    </rPh>
    <rPh sb="8" eb="10">
      <t>チョウサ</t>
    </rPh>
    <rPh sb="10" eb="13">
      <t>イインカイ</t>
    </rPh>
    <phoneticPr fontId="1"/>
  </si>
  <si>
    <t>上尾市いじめ問題対策連絡協議会等の設置に関する条例</t>
  </si>
  <si>
    <t>上尾市消防賞じゅつ金審査委員会</t>
    <rPh sb="0" eb="3">
      <t>アゲオシ</t>
    </rPh>
    <rPh sb="3" eb="5">
      <t>ショウボウ</t>
    </rPh>
    <rPh sb="5" eb="6">
      <t>ショウ</t>
    </rPh>
    <rPh sb="9" eb="10">
      <t>キン</t>
    </rPh>
    <rPh sb="10" eb="12">
      <t>シンサ</t>
    </rPh>
    <rPh sb="12" eb="15">
      <t>イインカイ</t>
    </rPh>
    <phoneticPr fontId="1"/>
  </si>
  <si>
    <t>上尾市消防賞じゅつ金及び殉職者
特別賞じゅつ金条例施行規則</t>
    <rPh sb="0" eb="2">
      <t>アゲオ</t>
    </rPh>
    <rPh sb="2" eb="3">
      <t>シ</t>
    </rPh>
    <rPh sb="3" eb="5">
      <t>ショウボウ</t>
    </rPh>
    <rPh sb="5" eb="6">
      <t>ショウ</t>
    </rPh>
    <rPh sb="9" eb="10">
      <t>キン</t>
    </rPh>
    <rPh sb="10" eb="11">
      <t>オヨ</t>
    </rPh>
    <rPh sb="12" eb="15">
      <t>ジュンショクシャ</t>
    </rPh>
    <rPh sb="16" eb="18">
      <t>トクベツ</t>
    </rPh>
    <rPh sb="18" eb="19">
      <t>ショウ</t>
    </rPh>
    <rPh sb="22" eb="23">
      <t>キン</t>
    </rPh>
    <rPh sb="23" eb="25">
      <t>ジョウレイ</t>
    </rPh>
    <rPh sb="25" eb="27">
      <t>セコウ</t>
    </rPh>
    <rPh sb="27" eb="29">
      <t>キソク</t>
    </rPh>
    <phoneticPr fontId="1"/>
  </si>
  <si>
    <t>上尾市建築審査会</t>
    <rPh sb="0" eb="3">
      <t>アゲオシ</t>
    </rPh>
    <rPh sb="3" eb="5">
      <t>ケンチク</t>
    </rPh>
    <rPh sb="5" eb="8">
      <t>シンサカイ</t>
    </rPh>
    <phoneticPr fontId="1"/>
  </si>
  <si>
    <t>上尾市建築審査会条例</t>
    <rPh sb="0" eb="3">
      <t>アゲオシ</t>
    </rPh>
    <rPh sb="3" eb="5">
      <t>ケンチク</t>
    </rPh>
    <rPh sb="5" eb="8">
      <t>シンサカイ</t>
    </rPh>
    <rPh sb="8" eb="10">
      <t>ジョウレイ</t>
    </rPh>
    <phoneticPr fontId="1"/>
  </si>
  <si>
    <t>上尾市行政改革推進委員会</t>
    <rPh sb="0" eb="3">
      <t>アゲオシ</t>
    </rPh>
    <rPh sb="3" eb="5">
      <t>ギョウセイ</t>
    </rPh>
    <rPh sb="5" eb="7">
      <t>カイカク</t>
    </rPh>
    <rPh sb="7" eb="9">
      <t>スイシン</t>
    </rPh>
    <rPh sb="9" eb="12">
      <t>イインカイ</t>
    </rPh>
    <phoneticPr fontId="1"/>
  </si>
  <si>
    <t>上尾市行政改革推進委員会条例</t>
    <rPh sb="0" eb="3">
      <t>アゲオシ</t>
    </rPh>
    <rPh sb="3" eb="5">
      <t>ギョウセイ</t>
    </rPh>
    <rPh sb="5" eb="7">
      <t>カイカク</t>
    </rPh>
    <rPh sb="7" eb="9">
      <t>スイシン</t>
    </rPh>
    <rPh sb="9" eb="12">
      <t>イインカイ</t>
    </rPh>
    <rPh sb="12" eb="14">
      <t>ジョウレイ</t>
    </rPh>
    <phoneticPr fontId="1"/>
  </si>
  <si>
    <t>上尾市地域創生総合戦略審議会</t>
    <rPh sb="0" eb="3">
      <t>アゲオシ</t>
    </rPh>
    <rPh sb="3" eb="5">
      <t>チイキ</t>
    </rPh>
    <rPh sb="5" eb="7">
      <t>ソウセイ</t>
    </rPh>
    <rPh sb="7" eb="9">
      <t>ソウゴウ</t>
    </rPh>
    <rPh sb="9" eb="11">
      <t>センリャク</t>
    </rPh>
    <rPh sb="11" eb="14">
      <t>シンギカイ</t>
    </rPh>
    <phoneticPr fontId="1"/>
  </si>
  <si>
    <t>上尾市地域創生総合戦略審議会条例</t>
    <rPh sb="0" eb="3">
      <t>アゲオシ</t>
    </rPh>
    <rPh sb="3" eb="5">
      <t>チイキ</t>
    </rPh>
    <rPh sb="5" eb="7">
      <t>ソウセイ</t>
    </rPh>
    <rPh sb="7" eb="9">
      <t>ソウゴウ</t>
    </rPh>
    <rPh sb="9" eb="11">
      <t>センリャク</t>
    </rPh>
    <rPh sb="11" eb="14">
      <t>シンギカイ</t>
    </rPh>
    <rPh sb="14" eb="16">
      <t>ジョウレイ</t>
    </rPh>
    <phoneticPr fontId="1"/>
  </si>
  <si>
    <t>経営総務課</t>
    <rPh sb="0" eb="2">
      <t>ケイエイ</t>
    </rPh>
    <rPh sb="2" eb="5">
      <t>ソウムカ</t>
    </rPh>
    <phoneticPr fontId="2"/>
  </si>
  <si>
    <t>上尾市空家等対策協議会</t>
    <rPh sb="0" eb="3">
      <t>アゲオシ</t>
    </rPh>
    <rPh sb="3" eb="5">
      <t>アキヤ</t>
    </rPh>
    <rPh sb="5" eb="6">
      <t>トウ</t>
    </rPh>
    <rPh sb="6" eb="8">
      <t>タイサク</t>
    </rPh>
    <rPh sb="8" eb="11">
      <t>キョウギカイ</t>
    </rPh>
    <phoneticPr fontId="2"/>
  </si>
  <si>
    <t>上尾市空家等対策協議会条例</t>
    <rPh sb="0" eb="3">
      <t>アゲオシ</t>
    </rPh>
    <rPh sb="3" eb="5">
      <t>アキヤ</t>
    </rPh>
    <rPh sb="5" eb="6">
      <t>トウ</t>
    </rPh>
    <rPh sb="6" eb="8">
      <t>タイサク</t>
    </rPh>
    <rPh sb="8" eb="11">
      <t>キョウギカイ</t>
    </rPh>
    <rPh sb="11" eb="13">
      <t>ジョウレイ</t>
    </rPh>
    <phoneticPr fontId="2"/>
  </si>
  <si>
    <t>上尾市市民活動推進協議会</t>
    <rPh sb="0" eb="3">
      <t>ア</t>
    </rPh>
    <rPh sb="3" eb="12">
      <t>シ</t>
    </rPh>
    <phoneticPr fontId="1"/>
  </si>
  <si>
    <t>上尾市市民活動推進協議会条例</t>
    <rPh sb="0" eb="3">
      <t>ア</t>
    </rPh>
    <rPh sb="3" eb="5">
      <t>シミン</t>
    </rPh>
    <rPh sb="5" eb="7">
      <t>カツドウ</t>
    </rPh>
    <rPh sb="7" eb="9">
      <t>スイシン</t>
    </rPh>
    <rPh sb="9" eb="12">
      <t>キョウギカイ</t>
    </rPh>
    <rPh sb="12" eb="14">
      <t>ジョウレイ</t>
    </rPh>
    <phoneticPr fontId="1"/>
  </si>
  <si>
    <t>市民活動支援センター</t>
    <rPh sb="0" eb="2">
      <t>シミン</t>
    </rPh>
    <rPh sb="2" eb="4">
      <t>カツドウ</t>
    </rPh>
    <rPh sb="4" eb="6">
      <t>シエン</t>
    </rPh>
    <phoneticPr fontId="2"/>
  </si>
  <si>
    <t>上尾市子ども・子育て会議</t>
  </si>
  <si>
    <t>上尾市子ども・子育て会議条例</t>
  </si>
  <si>
    <t>子ども支援課</t>
  </si>
  <si>
    <t>上尾市障害支援区分認定等審査会</t>
  </si>
  <si>
    <t>障害福祉課</t>
  </si>
  <si>
    <t>上尾市障害福祉施策推進委員会</t>
  </si>
  <si>
    <t>上尾市障害福祉施策推進委員会条例</t>
  </si>
  <si>
    <t>公務災害補償等認定委員会</t>
  </si>
  <si>
    <t>議会の議員その他非常勤の職員の公務災害補償等に関する条例第4条1項</t>
  </si>
  <si>
    <t>上尾市児童館運営委員会</t>
    <rPh sb="0" eb="3">
      <t>アゲオシ</t>
    </rPh>
    <rPh sb="3" eb="6">
      <t>ジドウカン</t>
    </rPh>
    <rPh sb="6" eb="8">
      <t>ウンエイ</t>
    </rPh>
    <rPh sb="8" eb="11">
      <t>イインカイ</t>
    </rPh>
    <phoneticPr fontId="1"/>
  </si>
  <si>
    <t>上尾市地域福祉推進員会議</t>
    <rPh sb="10" eb="12">
      <t>カイギ</t>
    </rPh>
    <phoneticPr fontId="1"/>
  </si>
  <si>
    <t>上尾市地域福祉推進員設置要綱</t>
  </si>
  <si>
    <t>福祉総務課</t>
    <rPh sb="0" eb="2">
      <t>フクシ</t>
    </rPh>
    <rPh sb="2" eb="5">
      <t>ソウムカ</t>
    </rPh>
    <phoneticPr fontId="2"/>
  </si>
  <si>
    <t>上尾市産業振興会議</t>
    <rPh sb="0" eb="3">
      <t>アゲオシ</t>
    </rPh>
    <rPh sb="3" eb="5">
      <t>サンギョウ</t>
    </rPh>
    <rPh sb="5" eb="7">
      <t>シンコウ</t>
    </rPh>
    <rPh sb="7" eb="9">
      <t>カイギ</t>
    </rPh>
    <phoneticPr fontId="1"/>
  </si>
  <si>
    <t>上尾市産業振興会議設置要綱</t>
    <rPh sb="0" eb="3">
      <t>アゲオシ</t>
    </rPh>
    <rPh sb="3" eb="5">
      <t>サンギョウ</t>
    </rPh>
    <rPh sb="5" eb="7">
      <t>シンコウ</t>
    </rPh>
    <rPh sb="7" eb="9">
      <t>カイギ</t>
    </rPh>
    <rPh sb="9" eb="11">
      <t>セッチ</t>
    </rPh>
    <rPh sb="11" eb="13">
      <t>ヨウコウ</t>
    </rPh>
    <phoneticPr fontId="1"/>
  </si>
  <si>
    <t>障害者の日常生活および社会生活を総合的に支援するための法律</t>
    <phoneticPr fontId="2"/>
  </si>
  <si>
    <t>上尾市いじめ問題対策連絡協議会</t>
    <rPh sb="0" eb="3">
      <t>アゲオシ</t>
    </rPh>
    <rPh sb="6" eb="8">
      <t>モンダイ</t>
    </rPh>
    <rPh sb="8" eb="10">
      <t>タイサク</t>
    </rPh>
    <rPh sb="10" eb="12">
      <t>レンラク</t>
    </rPh>
    <rPh sb="12" eb="15">
      <t>キョウギカイ</t>
    </rPh>
    <phoneticPr fontId="1"/>
  </si>
  <si>
    <t>上尾市いじめ問題対策連絡協議会等の設置に関する条例</t>
    <rPh sb="0" eb="3">
      <t>アゲオシ</t>
    </rPh>
    <rPh sb="6" eb="8">
      <t>モンダイ</t>
    </rPh>
    <rPh sb="8" eb="10">
      <t>タイサク</t>
    </rPh>
    <rPh sb="10" eb="12">
      <t>レンラク</t>
    </rPh>
    <rPh sb="12" eb="15">
      <t>キョウギカイ</t>
    </rPh>
    <rPh sb="15" eb="16">
      <t>トウ</t>
    </rPh>
    <rPh sb="17" eb="19">
      <t>セッチ</t>
    </rPh>
    <rPh sb="20" eb="21">
      <t>カン</t>
    </rPh>
    <rPh sb="23" eb="25">
      <t>ジョウレイ</t>
    </rPh>
    <phoneticPr fontId="1"/>
  </si>
  <si>
    <t>上尾市認知症初期集中支援チーム検討委員会</t>
    <rPh sb="0" eb="3">
      <t>アゲオシ</t>
    </rPh>
    <rPh sb="3" eb="6">
      <t>ニンチショウ</t>
    </rPh>
    <rPh sb="6" eb="8">
      <t>ショキ</t>
    </rPh>
    <rPh sb="8" eb="10">
      <t>シュウチュウ</t>
    </rPh>
    <rPh sb="10" eb="12">
      <t>シエン</t>
    </rPh>
    <rPh sb="15" eb="17">
      <t>ケントウ</t>
    </rPh>
    <rPh sb="17" eb="20">
      <t>イインカイ</t>
    </rPh>
    <phoneticPr fontId="2"/>
  </si>
  <si>
    <t>上尾市認知症初期集中支援推進事業実施規則</t>
    <rPh sb="0" eb="3">
      <t>アゲオシ</t>
    </rPh>
    <rPh sb="3" eb="6">
      <t>ニンチショウ</t>
    </rPh>
    <rPh sb="6" eb="8">
      <t>ショキ</t>
    </rPh>
    <rPh sb="8" eb="10">
      <t>シュウチュウ</t>
    </rPh>
    <rPh sb="10" eb="12">
      <t>シエン</t>
    </rPh>
    <rPh sb="12" eb="14">
      <t>スイシン</t>
    </rPh>
    <rPh sb="14" eb="16">
      <t>ジギョウ</t>
    </rPh>
    <rPh sb="16" eb="18">
      <t>ジッシ</t>
    </rPh>
    <rPh sb="18" eb="20">
      <t>キソク</t>
    </rPh>
    <phoneticPr fontId="2"/>
  </si>
  <si>
    <t>上尾市老人ホーム入所判定委員会</t>
    <rPh sb="0" eb="3">
      <t>アゲオシ</t>
    </rPh>
    <rPh sb="3" eb="5">
      <t>ロウジン</t>
    </rPh>
    <rPh sb="8" eb="10">
      <t>ニュウショ</t>
    </rPh>
    <rPh sb="10" eb="12">
      <t>ハンテイ</t>
    </rPh>
    <rPh sb="12" eb="15">
      <t>イインカイ</t>
    </rPh>
    <phoneticPr fontId="2"/>
  </si>
  <si>
    <t>上尾市鉄道輸送力増強推進協議会</t>
    <rPh sb="0" eb="3">
      <t>アゲオシ</t>
    </rPh>
    <rPh sb="3" eb="5">
      <t>テツドウ</t>
    </rPh>
    <rPh sb="5" eb="7">
      <t>ユソウ</t>
    </rPh>
    <rPh sb="7" eb="8">
      <t>チカラ</t>
    </rPh>
    <rPh sb="8" eb="10">
      <t>ゾウキョウ</t>
    </rPh>
    <rPh sb="10" eb="12">
      <t>スイシン</t>
    </rPh>
    <rPh sb="12" eb="15">
      <t>キョウギカイ</t>
    </rPh>
    <phoneticPr fontId="2"/>
  </si>
  <si>
    <t>上尾市鉄道輸送力増強推進協議会規約</t>
    <rPh sb="0" eb="3">
      <t>アゲオシ</t>
    </rPh>
    <rPh sb="3" eb="5">
      <t>テツドウ</t>
    </rPh>
    <rPh sb="5" eb="7">
      <t>ユソウ</t>
    </rPh>
    <rPh sb="7" eb="8">
      <t>リョク</t>
    </rPh>
    <rPh sb="8" eb="10">
      <t>ゾウキョウ</t>
    </rPh>
    <rPh sb="10" eb="12">
      <t>スイシン</t>
    </rPh>
    <rPh sb="12" eb="15">
      <t>キョウギカイ</t>
    </rPh>
    <rPh sb="15" eb="17">
      <t>キヤク</t>
    </rPh>
    <phoneticPr fontId="2"/>
  </si>
  <si>
    <t>上尾市地域公共交通活性化協議会</t>
    <rPh sb="0" eb="3">
      <t>アゲオシ</t>
    </rPh>
    <rPh sb="3" eb="5">
      <t>チイキ</t>
    </rPh>
    <rPh sb="5" eb="7">
      <t>コウキョウ</t>
    </rPh>
    <rPh sb="7" eb="9">
      <t>コウツウ</t>
    </rPh>
    <rPh sb="9" eb="12">
      <t>カッセイカ</t>
    </rPh>
    <rPh sb="12" eb="15">
      <t>キョウギカイ</t>
    </rPh>
    <phoneticPr fontId="2"/>
  </si>
  <si>
    <t>上尾市地域公共交通活性化協議会要綱</t>
    <rPh sb="0" eb="3">
      <t>アゲオシ</t>
    </rPh>
    <rPh sb="3" eb="5">
      <t>チイキ</t>
    </rPh>
    <rPh sb="5" eb="7">
      <t>コウキョウ</t>
    </rPh>
    <rPh sb="7" eb="9">
      <t>コウツウ</t>
    </rPh>
    <rPh sb="9" eb="12">
      <t>カッセイカ</t>
    </rPh>
    <rPh sb="12" eb="15">
      <t>キョウギカイ</t>
    </rPh>
    <rPh sb="15" eb="17">
      <t>ヨウコウ</t>
    </rPh>
    <phoneticPr fontId="2"/>
  </si>
  <si>
    <t>上尾市立小・中学校通学区域審議会</t>
    <rPh sb="0" eb="3">
      <t>アゲオシ</t>
    </rPh>
    <rPh sb="3" eb="4">
      <t>タ</t>
    </rPh>
    <rPh sb="4" eb="5">
      <t>ショウ</t>
    </rPh>
    <rPh sb="6" eb="9">
      <t>チュウガッコウ</t>
    </rPh>
    <rPh sb="9" eb="11">
      <t>ツウガク</t>
    </rPh>
    <rPh sb="11" eb="13">
      <t>クイキ</t>
    </rPh>
    <rPh sb="13" eb="16">
      <t>シンギカイ</t>
    </rPh>
    <rPh sb="15" eb="16">
      <t>カイ</t>
    </rPh>
    <phoneticPr fontId="1"/>
  </si>
  <si>
    <t>上尾市立小・中学校通学区域審議会条例</t>
    <rPh sb="13" eb="15">
      <t>シンギ</t>
    </rPh>
    <rPh sb="15" eb="16">
      <t>カイ</t>
    </rPh>
    <rPh sb="16" eb="18">
      <t>ジョウレイ</t>
    </rPh>
    <phoneticPr fontId="1"/>
  </si>
  <si>
    <t>上尾市政治倫理審査会</t>
    <rPh sb="0" eb="3">
      <t>アゲオシ</t>
    </rPh>
    <rPh sb="3" eb="5">
      <t>セイジ</t>
    </rPh>
    <rPh sb="5" eb="7">
      <t>リンリ</t>
    </rPh>
    <rPh sb="7" eb="10">
      <t>シンサカイ</t>
    </rPh>
    <phoneticPr fontId="2"/>
  </si>
  <si>
    <t>上尾市長等政治倫理条例</t>
    <rPh sb="0" eb="4">
      <t>アゲオシチョウ</t>
    </rPh>
    <rPh sb="4" eb="5">
      <t>トウ</t>
    </rPh>
    <rPh sb="5" eb="7">
      <t>セイジ</t>
    </rPh>
    <rPh sb="7" eb="9">
      <t>リンリ</t>
    </rPh>
    <rPh sb="9" eb="11">
      <t>ジョウレイ</t>
    </rPh>
    <phoneticPr fontId="2"/>
  </si>
  <si>
    <t>上尾市コンプライアンス審査会</t>
    <rPh sb="0" eb="3">
      <t>アゲオシ</t>
    </rPh>
    <rPh sb="11" eb="14">
      <t>シンサカイ</t>
    </rPh>
    <phoneticPr fontId="2"/>
  </si>
  <si>
    <t>上尾市職員倫理条例</t>
    <rPh sb="0" eb="3">
      <t>アゲオシ</t>
    </rPh>
    <rPh sb="3" eb="5">
      <t>ショクイン</t>
    </rPh>
    <rPh sb="5" eb="7">
      <t>リンリ</t>
    </rPh>
    <rPh sb="7" eb="9">
      <t>ジョウレイ</t>
    </rPh>
    <phoneticPr fontId="2"/>
  </si>
  <si>
    <t>学校教育部</t>
    <rPh sb="0" eb="2">
      <t>ガッコウ</t>
    </rPh>
    <rPh sb="2" eb="4">
      <t>キョウイク</t>
    </rPh>
    <rPh sb="4" eb="5">
      <t>ブ</t>
    </rPh>
    <phoneticPr fontId="2"/>
  </si>
  <si>
    <t>環境経済部</t>
    <rPh sb="0" eb="2">
      <t>カンキョウ</t>
    </rPh>
    <rPh sb="2" eb="4">
      <t>ケイザイ</t>
    </rPh>
    <rPh sb="4" eb="5">
      <t>ブ</t>
    </rPh>
    <phoneticPr fontId="2"/>
  </si>
  <si>
    <t>総務部</t>
    <rPh sb="0" eb="2">
      <t>ソウム</t>
    </rPh>
    <rPh sb="2" eb="3">
      <t>ブ</t>
    </rPh>
    <phoneticPr fontId="2"/>
  </si>
  <si>
    <t>教育総務部</t>
    <rPh sb="0" eb="2">
      <t>キョウイク</t>
    </rPh>
    <rPh sb="2" eb="4">
      <t>ソウム</t>
    </rPh>
    <rPh sb="4" eb="5">
      <t>ブ</t>
    </rPh>
    <phoneticPr fontId="2"/>
  </si>
  <si>
    <t>行政経営部</t>
    <rPh sb="0" eb="2">
      <t>ギョウセイ</t>
    </rPh>
    <rPh sb="2" eb="4">
      <t>ケイエイ</t>
    </rPh>
    <rPh sb="4" eb="5">
      <t>ブ</t>
    </rPh>
    <phoneticPr fontId="2"/>
  </si>
  <si>
    <t>上下水道部</t>
    <rPh sb="0" eb="2">
      <t>ジョウゲ</t>
    </rPh>
    <rPh sb="2" eb="4">
      <t>スイドウ</t>
    </rPh>
    <rPh sb="4" eb="5">
      <t>ブ</t>
    </rPh>
    <phoneticPr fontId="2"/>
  </si>
  <si>
    <t>健康福祉部</t>
    <rPh sb="0" eb="4">
      <t>ケンコウフクシ</t>
    </rPh>
    <rPh sb="4" eb="5">
      <t>ブ</t>
    </rPh>
    <phoneticPr fontId="2"/>
  </si>
  <si>
    <t>都市整備部</t>
    <rPh sb="0" eb="2">
      <t>トシ</t>
    </rPh>
    <rPh sb="2" eb="4">
      <t>セイビ</t>
    </rPh>
    <rPh sb="4" eb="5">
      <t>ブ</t>
    </rPh>
    <phoneticPr fontId="2"/>
  </si>
  <si>
    <t>市民生活部</t>
    <rPh sb="0" eb="2">
      <t>シミン</t>
    </rPh>
    <rPh sb="2" eb="4">
      <t>セイカツ</t>
    </rPh>
    <rPh sb="4" eb="5">
      <t>ブ</t>
    </rPh>
    <phoneticPr fontId="2"/>
  </si>
  <si>
    <t>消防本部</t>
    <rPh sb="0" eb="2">
      <t>ショウボウ</t>
    </rPh>
    <rPh sb="2" eb="4">
      <t>ホンブ</t>
    </rPh>
    <phoneticPr fontId="2"/>
  </si>
  <si>
    <t>子ども未来部</t>
    <rPh sb="0" eb="1">
      <t>コ</t>
    </rPh>
    <rPh sb="3" eb="5">
      <t>ミライ</t>
    </rPh>
    <rPh sb="5" eb="6">
      <t>ブ</t>
    </rPh>
    <phoneticPr fontId="2"/>
  </si>
  <si>
    <t>R2</t>
  </si>
  <si>
    <t>R3</t>
  </si>
  <si>
    <t>R6</t>
    <phoneticPr fontId="2"/>
  </si>
  <si>
    <t>委員</t>
    <rPh sb="0" eb="2">
      <t>イイン</t>
    </rPh>
    <phoneticPr fontId="2"/>
  </si>
  <si>
    <t>女性比率が40％に満たない理由</t>
    <rPh sb="0" eb="4">
      <t>ジョセイヒリツ</t>
    </rPh>
    <rPh sb="9" eb="10">
      <t>ミ</t>
    </rPh>
    <rPh sb="13" eb="15">
      <t>リユウ</t>
    </rPh>
    <phoneticPr fontId="2"/>
  </si>
  <si>
    <t>うち公募</t>
    <rPh sb="2" eb="4">
      <t>コウボ</t>
    </rPh>
    <phoneticPr fontId="2"/>
  </si>
  <si>
    <t>総数
（人）</t>
    <rPh sb="0" eb="1">
      <t>ソウ</t>
    </rPh>
    <rPh sb="1" eb="2">
      <t>スウ</t>
    </rPh>
    <rPh sb="4" eb="5">
      <t>ニン</t>
    </rPh>
    <phoneticPr fontId="2"/>
  </si>
  <si>
    <t>うち
女性
（人）</t>
    <rPh sb="3" eb="5">
      <t>ジョセイ</t>
    </rPh>
    <rPh sb="7" eb="8">
      <t>ニン</t>
    </rPh>
    <phoneticPr fontId="2"/>
  </si>
  <si>
    <t>女性
比率
（％）</t>
    <rPh sb="0" eb="2">
      <t>ジョセイ</t>
    </rPh>
    <rPh sb="3" eb="5">
      <t>ヒリツ</t>
    </rPh>
    <phoneticPr fontId="2"/>
  </si>
  <si>
    <t>達成
状況</t>
    <rPh sb="0" eb="2">
      <t>タッセイ</t>
    </rPh>
    <rPh sb="3" eb="5">
      <t>ジョウキョウ</t>
    </rPh>
    <phoneticPr fontId="2"/>
  </si>
  <si>
    <t>委員
数
（人）</t>
    <rPh sb="0" eb="2">
      <t>イイン</t>
    </rPh>
    <rPh sb="3" eb="4">
      <t>スウ</t>
    </rPh>
    <rPh sb="6" eb="7">
      <t>ニン</t>
    </rPh>
    <phoneticPr fontId="2"/>
  </si>
  <si>
    <t>公募の
うち
女性
（人）</t>
    <rPh sb="0" eb="2">
      <t>コウボ</t>
    </rPh>
    <rPh sb="7" eb="9">
      <t>ジョセイ</t>
    </rPh>
    <rPh sb="11" eb="12">
      <t>ニン</t>
    </rPh>
    <phoneticPr fontId="2"/>
  </si>
  <si>
    <t>年数</t>
    <rPh sb="0" eb="2">
      <t>ネンスウ</t>
    </rPh>
    <phoneticPr fontId="2"/>
  </si>
  <si>
    <r>
      <rPr>
        <sz val="11"/>
        <rFont val="ＭＳ Ｐゴシック"/>
        <family val="3"/>
        <charset val="128"/>
      </rPr>
      <t>（始）
年</t>
    </r>
    <rPh sb="1" eb="2">
      <t>ハジメ</t>
    </rPh>
    <rPh sb="4" eb="5">
      <t>ネン</t>
    </rPh>
    <phoneticPr fontId="2"/>
  </si>
  <si>
    <t>月</t>
    <rPh sb="0" eb="1">
      <t>ツキ</t>
    </rPh>
    <phoneticPr fontId="2"/>
  </si>
  <si>
    <t>日</t>
    <rPh sb="0" eb="1">
      <t>ヒ</t>
    </rPh>
    <phoneticPr fontId="2"/>
  </si>
  <si>
    <r>
      <rPr>
        <sz val="11"/>
        <rFont val="ＭＳ Ｐゴシック"/>
        <family val="3"/>
        <charset val="128"/>
      </rPr>
      <t>（終）
年</t>
    </r>
    <rPh sb="1" eb="2">
      <t>シュウ</t>
    </rPh>
    <rPh sb="4" eb="5">
      <t>ネン</t>
    </rPh>
    <phoneticPr fontId="2"/>
  </si>
  <si>
    <t>部
ＣＤ</t>
    <rPh sb="0" eb="1">
      <t>ブ</t>
    </rPh>
    <phoneticPr fontId="2"/>
  </si>
  <si>
    <t>部局</t>
    <rPh sb="0" eb="2">
      <t>ブキョク</t>
    </rPh>
    <phoneticPr fontId="2"/>
  </si>
  <si>
    <t>地方自治法</t>
    <rPh sb="0" eb="2">
      <t>チホウ</t>
    </rPh>
    <rPh sb="2" eb="4">
      <t>ジチ</t>
    </rPh>
    <rPh sb="4" eb="5">
      <t>ホウ</t>
    </rPh>
    <phoneticPr fontId="1"/>
  </si>
  <si>
    <t>R6</t>
  </si>
  <si>
    <t>0</t>
    <phoneticPr fontId="2"/>
  </si>
  <si>
    <t>個人ごとに４年任期</t>
    <rPh sb="0" eb="2">
      <t>コジン</t>
    </rPh>
    <rPh sb="6" eb="7">
      <t>ネン</t>
    </rPh>
    <rPh sb="7" eb="9">
      <t>ニンキ</t>
    </rPh>
    <phoneticPr fontId="1"/>
  </si>
  <si>
    <t>R4</t>
    <phoneticPr fontId="2"/>
  </si>
  <si>
    <t xml:space="preserve">上尾市地域包括ケアシステム推進協議会条例 </t>
    <rPh sb="0" eb="2">
      <t>アゲオ</t>
    </rPh>
    <rPh sb="2" eb="3">
      <t>シ</t>
    </rPh>
    <rPh sb="3" eb="5">
      <t>チイキ</t>
    </rPh>
    <rPh sb="5" eb="7">
      <t>ホウカツ</t>
    </rPh>
    <rPh sb="13" eb="15">
      <t>スイシン</t>
    </rPh>
    <rPh sb="15" eb="18">
      <t>キョウギカイ</t>
    </rPh>
    <rPh sb="18" eb="20">
      <t>ジョウレイ</t>
    </rPh>
    <phoneticPr fontId="2"/>
  </si>
  <si>
    <t>上尾市介護保険事業計画等推進委員会</t>
    <rPh sb="0" eb="3">
      <t>アゲオシ</t>
    </rPh>
    <rPh sb="3" eb="12">
      <t>カイゴホケンジギョウケイカクトウ</t>
    </rPh>
    <rPh sb="12" eb="17">
      <t>スイシンイインカイ</t>
    </rPh>
    <phoneticPr fontId="2"/>
  </si>
  <si>
    <t>上尾市介護保険事業計画等推進委員会条例</t>
    <rPh sb="0" eb="11">
      <t>アゲオシカイゴホケンジギョウケイカク</t>
    </rPh>
    <rPh sb="11" eb="12">
      <t>トウ</t>
    </rPh>
    <rPh sb="12" eb="19">
      <t>スイシンイインカイジョウレイ</t>
    </rPh>
    <phoneticPr fontId="2"/>
  </si>
  <si>
    <t>-</t>
    <phoneticPr fontId="2"/>
  </si>
  <si>
    <t>あて職（市議会都市整備消防常任委員長、
副市長等）</t>
    <phoneticPr fontId="2"/>
  </si>
  <si>
    <t>上尾の摘田・畑作用具保存活用検討委員会</t>
  </si>
  <si>
    <t>上尾の摘田・畑作用具保存活用検討委員会条例</t>
  </si>
  <si>
    <t>4</t>
    <phoneticPr fontId="2"/>
  </si>
  <si>
    <t>環境経済部</t>
    <rPh sb="0" eb="2">
      <t>アライ</t>
    </rPh>
    <phoneticPr fontId="2"/>
  </si>
  <si>
    <t>⇒</t>
    <phoneticPr fontId="2"/>
  </si>
  <si>
    <t>審議会等の合計数</t>
    <rPh sb="0" eb="4">
      <t>シンギカイトウ</t>
    </rPh>
    <rPh sb="5" eb="7">
      <t>ゴウケイ</t>
    </rPh>
    <rPh sb="7" eb="8">
      <t>スウ</t>
    </rPh>
    <phoneticPr fontId="2"/>
  </si>
  <si>
    <t>達成状況</t>
    <rPh sb="0" eb="4">
      <t>タッセイジョウキョウ</t>
    </rPh>
    <phoneticPr fontId="2"/>
  </si>
  <si>
    <t>〇</t>
    <phoneticPr fontId="2"/>
  </si>
  <si>
    <t>×</t>
    <phoneticPr fontId="2"/>
  </si>
  <si>
    <t>（公募のうち女性の割合）</t>
    <rPh sb="1" eb="3">
      <t>コウボ</t>
    </rPh>
    <rPh sb="6" eb="8">
      <t>ジョセイ</t>
    </rPh>
    <rPh sb="9" eb="11">
      <t>ワリアイ</t>
    </rPh>
    <phoneticPr fontId="2"/>
  </si>
  <si>
    <t>個人ごとに３年任期</t>
    <rPh sb="0" eb="2">
      <t>コジン</t>
    </rPh>
    <rPh sb="6" eb="7">
      <t>ネン</t>
    </rPh>
    <rPh sb="7" eb="9">
      <t>ニンキ</t>
    </rPh>
    <phoneticPr fontId="1"/>
  </si>
  <si>
    <t>R7</t>
    <phoneticPr fontId="2"/>
  </si>
  <si>
    <t>2</t>
    <phoneticPr fontId="2"/>
  </si>
  <si>
    <t>R5</t>
    <phoneticPr fontId="2"/>
  </si>
  <si>
    <t>3</t>
    <phoneticPr fontId="2"/>
  </si>
  <si>
    <t>28</t>
    <phoneticPr fontId="2"/>
  </si>
  <si>
    <t>27</t>
    <phoneticPr fontId="2"/>
  </si>
  <si>
    <t>1</t>
    <phoneticPr fontId="2"/>
  </si>
  <si>
    <t>上尾市国民健康保険運営協議会</t>
    <phoneticPr fontId="2"/>
  </si>
  <si>
    <t>上尾市国民健康保険条例</t>
    <phoneticPr fontId="2"/>
  </si>
  <si>
    <t>12</t>
    <phoneticPr fontId="2"/>
  </si>
  <si>
    <t>保険年金課</t>
    <rPh sb="0" eb="5">
      <t>ホケンネンキンカ</t>
    </rPh>
    <phoneticPr fontId="2"/>
  </si>
  <si>
    <t>教育総務部</t>
    <rPh sb="0" eb="5">
      <t>キョウイクソウムブ</t>
    </rPh>
    <phoneticPr fontId="2"/>
  </si>
  <si>
    <t>20</t>
    <phoneticPr fontId="2"/>
  </si>
  <si>
    <t>上尾市予防接種健康被害調査委員会</t>
    <rPh sb="0" eb="3">
      <t>アゲオシ</t>
    </rPh>
    <rPh sb="3" eb="13">
      <t>ヨボウセッシュケンコウヒガイチョウサ</t>
    </rPh>
    <rPh sb="13" eb="16">
      <t>イインカイ</t>
    </rPh>
    <phoneticPr fontId="2"/>
  </si>
  <si>
    <t>上尾市予防接種健康被害調査委員会条例</t>
    <rPh sb="0" eb="3">
      <t>アゲオシ</t>
    </rPh>
    <rPh sb="3" eb="7">
      <t>ヨボウセッシュ</t>
    </rPh>
    <rPh sb="7" eb="16">
      <t>ケンコウヒガイチョウサイインカイ</t>
    </rPh>
    <rPh sb="16" eb="18">
      <t>ジョウレイ</t>
    </rPh>
    <phoneticPr fontId="2"/>
  </si>
  <si>
    <t>0</t>
    <phoneticPr fontId="2"/>
  </si>
  <si>
    <t>調査終了まで</t>
    <rPh sb="0" eb="4">
      <t>チョウサシュウリョウ</t>
    </rPh>
    <phoneticPr fontId="2"/>
  </si>
  <si>
    <t>自由記述</t>
    <rPh sb="0" eb="2">
      <t>ジユウ</t>
    </rPh>
    <rPh sb="2" eb="4">
      <t>キジュツ</t>
    </rPh>
    <phoneticPr fontId="2"/>
  </si>
  <si>
    <t>役職の定め等が条例等に記述されている</t>
    <rPh sb="0" eb="2">
      <t>ヤクショク</t>
    </rPh>
    <rPh sb="3" eb="4">
      <t>サダ</t>
    </rPh>
    <rPh sb="5" eb="6">
      <t>トウ</t>
    </rPh>
    <rPh sb="7" eb="10">
      <t>ジョウレイトウ</t>
    </rPh>
    <rPh sb="11" eb="13">
      <t>キジュツ</t>
    </rPh>
    <phoneticPr fontId="2"/>
  </si>
  <si>
    <t>事務局として選任に関与できない</t>
    <rPh sb="0" eb="3">
      <t>ジムキョク</t>
    </rPh>
    <rPh sb="6" eb="8">
      <t>センニン</t>
    </rPh>
    <rPh sb="9" eb="11">
      <t>カンヨ</t>
    </rPh>
    <phoneticPr fontId="2"/>
  </si>
  <si>
    <t>R6</t>
    <phoneticPr fontId="2"/>
  </si>
  <si>
    <t>有</t>
  </si>
  <si>
    <t>充て職で女性が少ないため</t>
    <rPh sb="0" eb="1">
      <t>ア</t>
    </rPh>
    <rPh sb="2" eb="3">
      <t>ショク</t>
    </rPh>
    <rPh sb="4" eb="6">
      <t>ジョセイ</t>
    </rPh>
    <rPh sb="7" eb="8">
      <t>スク</t>
    </rPh>
    <phoneticPr fontId="2"/>
  </si>
  <si>
    <t>無</t>
  </si>
  <si>
    <t>専門性が高く女性が少ない。弁護士の他、人事行政に関し識見を有する者を選任する必要がある。</t>
    <phoneticPr fontId="2"/>
  </si>
  <si>
    <t>専門性が高く女性が少ない。税理士等、財務管理や経営管理等に関し優れた識見を有する者を選任する必要がある。</t>
    <phoneticPr fontId="2"/>
  </si>
  <si>
    <t>事務局として選任に関与できない</t>
    <phoneticPr fontId="2"/>
  </si>
  <si>
    <t>教育委員会委員は、人格が高潔で教育、学術及び文化に関し識見を有するもののうちから、市長が議会の同意を得て任命することとなっている。
　教育行政に最大限の効果を挙げるという本質的な目的を達成するため、法律に規定される委員の年齢、性別、職業等に著しい偏りが生じないように配慮するという考え方のもと、様々な要素を勘案し、女性を含めた候補者の中から、最適な方が選任されているものである。</t>
    <phoneticPr fontId="2"/>
  </si>
  <si>
    <t>「識見を有する者」（5名）を女性委員にすることは可能。それ以外の「市議会議員」・「各種団体の代表者」は事務局が選任に関与できないことから、現実的には難しい。</t>
    <phoneticPr fontId="2"/>
  </si>
  <si>
    <t>構成団体の代表者を委員に委嘱しており、各団体で代表者を決定していることから、事務局として選考に関与できない。ただし、各団体に対し男女共同参画の趣旨に沿って、女性委員の選出に配慮してもらうよう申し添えることは可能と思われる。</t>
    <phoneticPr fontId="2"/>
  </si>
  <si>
    <t>事務局として選任に関与できない</t>
    <phoneticPr fontId="2"/>
  </si>
  <si>
    <t>R4</t>
    <phoneticPr fontId="2"/>
  </si>
  <si>
    <t>R6</t>
    <phoneticPr fontId="2"/>
  </si>
  <si>
    <t>充て職で女性が少ない</t>
    <phoneticPr fontId="2"/>
  </si>
  <si>
    <t>委員の総数が３人であるため。</t>
    <phoneticPr fontId="2"/>
  </si>
  <si>
    <t>R5</t>
    <phoneticPr fontId="2"/>
  </si>
  <si>
    <t>R7</t>
    <phoneticPr fontId="2"/>
  </si>
  <si>
    <t>主たる構成員となる商業・工業・農業・観光の従事者及び金融機関・産業支援機関・市民構成団体の代表者について、各組織の性質上、専門性が高く女性が少ないため。</t>
    <phoneticPr fontId="2"/>
  </si>
  <si>
    <t>上尾市消防賞じゅつ金を審査する上で、必要と判断される役職が規則に定められているものであるため。</t>
    <phoneticPr fontId="2"/>
  </si>
  <si>
    <t>事務局として選任に関与できない。</t>
    <phoneticPr fontId="2"/>
  </si>
  <si>
    <t>専門性が高く女性が少ない</t>
    <phoneticPr fontId="2"/>
  </si>
  <si>
    <t>R5</t>
    <phoneticPr fontId="2"/>
  </si>
  <si>
    <t>R7</t>
    <phoneticPr fontId="2"/>
  </si>
  <si>
    <t>例規に基づく判断が求められるため、団体等への選任を依頼している。結果として女性の推薦が得られなかった。</t>
    <phoneticPr fontId="2"/>
  </si>
  <si>
    <t>団体に依頼できるところについては、女性の推薦を依頼したが、結果的に女性の比率が40%に満たなかった。</t>
    <phoneticPr fontId="2"/>
  </si>
  <si>
    <t>行政不服審査に精通する候補者を探したが、女性の適任者を得られなかった。</t>
    <phoneticPr fontId="2"/>
  </si>
  <si>
    <t>委員の内、８名は充て職・議員であり選出に関与できない。
残り６名は専門的な識見が必要であり女性が少ない上に、改選時も委員の変更はあまりない。</t>
    <phoneticPr fontId="2"/>
  </si>
  <si>
    <t>0</t>
    <phoneticPr fontId="2"/>
  </si>
  <si>
    <t>公募制のため、人選に関与できない。</t>
    <phoneticPr fontId="2"/>
  </si>
  <si>
    <t>R5</t>
    <phoneticPr fontId="2"/>
  </si>
  <si>
    <t>R7</t>
    <phoneticPr fontId="2"/>
  </si>
  <si>
    <t>充て職により、女性委員が２名減となったため。</t>
    <phoneticPr fontId="2"/>
  </si>
  <si>
    <t>2</t>
    <phoneticPr fontId="2"/>
  </si>
  <si>
    <t>事務局として選任に関与できない</t>
    <phoneticPr fontId="2"/>
  </si>
  <si>
    <t>充て職で女性が少ない。</t>
  </si>
  <si>
    <t>R5</t>
    <phoneticPr fontId="2"/>
  </si>
  <si>
    <t>R7</t>
    <phoneticPr fontId="2"/>
  </si>
  <si>
    <t xml:space="preserve">4
</t>
    <phoneticPr fontId="1"/>
  </si>
  <si>
    <t>専門性があり、かつ充て職のため女性が少ない。</t>
    <phoneticPr fontId="2"/>
  </si>
  <si>
    <t>委員の内、５名は充て職であり選出に関与できない。３名の公募委員は女性からの応募がなかった。残り６名は専門的な識見が必要であり女性が少ない上に、改選時も委員の変更はあまりない。</t>
    <phoneticPr fontId="2"/>
  </si>
  <si>
    <t>教育総務部</t>
    <rPh sb="0" eb="5">
      <t>キョウイクソウムブ</t>
    </rPh>
    <phoneticPr fontId="2"/>
  </si>
  <si>
    <r>
      <t>審議会等における女性の登用状況</t>
    </r>
    <r>
      <rPr>
        <b/>
        <sz val="14"/>
        <rFont val="ＭＳ Ｐゴシック"/>
        <family val="3"/>
        <charset val="128"/>
      </rPr>
      <t>（令和5年10月１日現在）</t>
    </r>
    <rPh sb="0" eb="3">
      <t>シンギカイ</t>
    </rPh>
    <rPh sb="3" eb="4">
      <t>トウ</t>
    </rPh>
    <rPh sb="8" eb="10">
      <t>ジョセイ</t>
    </rPh>
    <rPh sb="11" eb="13">
      <t>トウヨウ</t>
    </rPh>
    <rPh sb="13" eb="15">
      <t>ジョウキョウ</t>
    </rPh>
    <phoneticPr fontId="2"/>
  </si>
  <si>
    <t>関係機関や学校長等の、団体からの充て職のため、結果的に女性が少なくなった。</t>
    <phoneticPr fontId="2"/>
  </si>
  <si>
    <t>公務災害補償等審査会</t>
    <phoneticPr fontId="2"/>
  </si>
  <si>
    <t>議会の議員その他非常勤の職員の公務災害補償等に関する条例第19条1項</t>
    <phoneticPr fontId="2"/>
  </si>
  <si>
    <t>R8</t>
    <phoneticPr fontId="2"/>
  </si>
  <si>
    <t>依頼対象団体からの推薦によるため</t>
    <phoneticPr fontId="2"/>
  </si>
  <si>
    <t>・地方税法
・上尾市税条例
・上尾市固定資産評価審査委員会条例</t>
    <phoneticPr fontId="2"/>
  </si>
  <si>
    <t>R5</t>
    <phoneticPr fontId="2"/>
  </si>
  <si>
    <t>R8</t>
    <phoneticPr fontId="2"/>
  </si>
  <si>
    <t>上尾市老人ホーム入所判定委員会条例</t>
    <phoneticPr fontId="2"/>
  </si>
  <si>
    <t>R7</t>
    <phoneticPr fontId="2"/>
  </si>
  <si>
    <t>当該審議会の委員の任期は2年間（R5.7.10～R7.7.9）。改選前は5名の女性委員がおり、女性比率33%であったが、R5.7月の改選後に女性の委員が２名に代わり女性比率が低下した。</t>
    <phoneticPr fontId="2"/>
  </si>
  <si>
    <t>職能団体等からの推薦によるため、女性比率が４０％に達しないことがある。</t>
    <phoneticPr fontId="2"/>
  </si>
  <si>
    <t>上尾市中学生社会体験チャレンジ推進委員会</t>
    <phoneticPr fontId="2"/>
  </si>
  <si>
    <t>上尾市中学生社会体験チャレンジ推進委員会設置要綱</t>
  </si>
  <si>
    <t>0</t>
    <phoneticPr fontId="2"/>
  </si>
  <si>
    <t>1</t>
    <phoneticPr fontId="2"/>
  </si>
  <si>
    <t>R5</t>
    <phoneticPr fontId="2"/>
  </si>
  <si>
    <t>4</t>
    <phoneticPr fontId="2"/>
  </si>
  <si>
    <t>R6</t>
    <phoneticPr fontId="2"/>
  </si>
  <si>
    <t>3</t>
    <phoneticPr fontId="2"/>
  </si>
  <si>
    <t>31</t>
    <phoneticPr fontId="2"/>
  </si>
  <si>
    <t>指導課</t>
    <rPh sb="0" eb="3">
      <t>シドウカ</t>
    </rPh>
    <phoneticPr fontId="2"/>
  </si>
  <si>
    <t>上尾市学校運営協議会推進委員会</t>
    <phoneticPr fontId="2"/>
  </si>
  <si>
    <t>上尾市学校運営協議会推進委員会設置要領</t>
    <phoneticPr fontId="2"/>
  </si>
  <si>
    <t>上尾市幼児教育推進協議会</t>
    <phoneticPr fontId="2"/>
  </si>
  <si>
    <t>上尾市幼児教育推進協議会条例</t>
    <phoneticPr fontId="2"/>
  </si>
  <si>
    <t>2</t>
    <phoneticPr fontId="2"/>
  </si>
  <si>
    <t>5</t>
    <phoneticPr fontId="2"/>
  </si>
  <si>
    <t>30</t>
    <phoneticPr fontId="2"/>
  </si>
  <si>
    <t>上尾市立中学校部活動地域移行推進協議会</t>
    <phoneticPr fontId="2"/>
  </si>
  <si>
    <t>上尾市立中学校部活動地域移行推進協議会条例</t>
    <phoneticPr fontId="2"/>
  </si>
  <si>
    <t>充て職で女性が少ない。</t>
    <phoneticPr fontId="2"/>
  </si>
  <si>
    <t>R7</t>
    <phoneticPr fontId="2"/>
  </si>
  <si>
    <t>団体については、代表者と定められており、充て職で女性が少ない。また、関係機関については、委員の候補を推薦しているので、市側に選択する裁量がない。</t>
    <phoneticPr fontId="2"/>
  </si>
  <si>
    <t>関係団体、事業者について、委員の候補を推薦しているので、市側に選択する裁量がない。</t>
    <phoneticPr fontId="2"/>
  </si>
  <si>
    <t>上尾市就学支援委員会</t>
    <phoneticPr fontId="2"/>
  </si>
  <si>
    <t>上尾市就学支援委員会条例</t>
    <phoneticPr fontId="2"/>
  </si>
  <si>
    <t>7</t>
    <phoneticPr fontId="2"/>
  </si>
  <si>
    <t>6</t>
    <phoneticPr fontId="2"/>
  </si>
  <si>
    <t>教育センター</t>
    <phoneticPr fontId="2"/>
  </si>
  <si>
    <t>上尾市不登校対策推進委員会</t>
    <phoneticPr fontId="2"/>
  </si>
  <si>
    <t>上尾市不登校対策推進委員会条例</t>
    <phoneticPr fontId="2"/>
  </si>
  <si>
    <t>R4</t>
    <phoneticPr fontId="2"/>
  </si>
  <si>
    <t>上尾市学校給食運営委員会</t>
    <phoneticPr fontId="2"/>
  </si>
  <si>
    <t>上尾市学校給食運営委員会条例</t>
    <phoneticPr fontId="2"/>
  </si>
  <si>
    <t>学校保健課</t>
    <rPh sb="0" eb="2">
      <t>ガッコウ</t>
    </rPh>
    <rPh sb="2" eb="5">
      <t>ホケンカ</t>
    </rPh>
    <phoneticPr fontId="2"/>
  </si>
  <si>
    <t>R5</t>
    <phoneticPr fontId="2"/>
  </si>
  <si>
    <t>R7</t>
    <phoneticPr fontId="2"/>
  </si>
  <si>
    <t>R5</t>
    <phoneticPr fontId="2"/>
  </si>
  <si>
    <t>R7</t>
    <phoneticPr fontId="2"/>
  </si>
  <si>
    <t>R8</t>
    <phoneticPr fontId="2"/>
  </si>
  <si>
    <t>選挙管理委員は議会において選挙をするため、女性委員にすることは可能。しかし、専門性が高く女性が少ないため、現実的には難しい。</t>
    <phoneticPr fontId="2"/>
  </si>
  <si>
    <t>あて職（市議会都市整備消防常任委員長、市長等）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</si>
</sst>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411]ggge&quot;年&quot;m&quot;月&quot;d&quot;日&quot;;@"/>
    <numFmt numFmtId="178" formatCode="0_);[Red]\(0\)"/>
    <numFmt numFmtId="179"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18"/>
      <name val="ＭＳ Ｐゴシック"/>
      <family val="3"/>
      <charset val="128"/>
    </font>
    <font>
      <sz val="12"/>
      <name val="ＭＳ Ｐゴシック"/>
      <family val="3"/>
      <charset val="128"/>
    </font>
    <font>
      <b/>
      <sz val="12"/>
      <name val="ＭＳ Ｐゴシック"/>
      <family val="3"/>
      <charset val="128"/>
    </font>
    <font>
      <sz val="11"/>
      <color rgb="FFFF0000"/>
      <name val="ＭＳ Ｐゴシック"/>
      <family val="3"/>
      <charset val="128"/>
    </font>
    <font>
      <b/>
      <sz val="14"/>
      <name val="ＭＳ Ｐゴシック"/>
      <family val="3"/>
      <charset val="128"/>
    </font>
    <font>
      <b/>
      <sz val="9"/>
      <name val="ＭＳ Ｐゴシック"/>
      <family val="3"/>
      <charset val="128"/>
    </font>
    <font>
      <sz val="10"/>
      <name val="ＭＳ Ｐゴシック"/>
      <family val="3"/>
      <charset val="128"/>
    </font>
    <font>
      <b/>
      <sz val="10"/>
      <name val="ＭＳ Ｐゴシック"/>
      <family val="3"/>
      <charset val="128"/>
    </font>
    <font>
      <sz val="11"/>
      <color rgb="FF000000"/>
      <name val="ＭＳ Ｐゴシック"/>
      <family val="3"/>
      <charset val="128"/>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FAFE"/>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double">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433">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0" xfId="0" applyAlignment="1">
      <alignment horizontal="center" vertical="center"/>
    </xf>
    <xf numFmtId="177" fontId="0" fillId="0" borderId="0" xfId="0" applyNumberFormat="1">
      <alignment vertical="center"/>
    </xf>
    <xf numFmtId="177" fontId="0" fillId="0" borderId="0" xfId="0" applyNumberFormat="1" applyAlignment="1">
      <alignment horizontal="right" vertical="center"/>
    </xf>
    <xf numFmtId="0" fontId="3" fillId="0" borderId="19" xfId="0" applyFont="1" applyBorder="1">
      <alignment vertical="center"/>
    </xf>
    <xf numFmtId="0" fontId="3" fillId="0" borderId="24" xfId="0" applyFont="1" applyBorder="1">
      <alignment vertical="center"/>
    </xf>
    <xf numFmtId="176" fontId="0" fillId="0" borderId="0" xfId="0" applyNumberFormat="1">
      <alignment vertical="center"/>
    </xf>
    <xf numFmtId="0" fontId="0" fillId="3" borderId="25" xfId="0" applyFill="1" applyBorder="1">
      <alignment vertical="center"/>
    </xf>
    <xf numFmtId="0" fontId="0" fillId="3" borderId="8" xfId="0" applyFill="1" applyBorder="1">
      <alignment vertical="center"/>
    </xf>
    <xf numFmtId="177" fontId="0" fillId="3" borderId="8" xfId="0" applyNumberFormat="1" applyFill="1" applyBorder="1" applyAlignment="1">
      <alignment horizontal="right" vertical="center"/>
    </xf>
    <xf numFmtId="0" fontId="4" fillId="0" borderId="27" xfId="0" applyFont="1" applyBorder="1" applyAlignment="1">
      <alignment horizontal="center" vertical="center" wrapText="1" shrinkToFit="1"/>
    </xf>
    <xf numFmtId="0" fontId="7" fillId="0" borderId="28" xfId="0" applyFont="1" applyBorder="1" applyAlignment="1">
      <alignment vertical="top" wrapText="1"/>
    </xf>
    <xf numFmtId="0" fontId="7" fillId="0" borderId="0" xfId="0" applyFont="1" applyAlignment="1">
      <alignment vertical="top" wrapText="1"/>
    </xf>
    <xf numFmtId="0" fontId="7" fillId="0" borderId="0" xfId="0" applyFont="1">
      <alignment vertical="center"/>
    </xf>
    <xf numFmtId="0" fontId="3" fillId="3" borderId="34" xfId="0" applyFont="1" applyFill="1" applyBorder="1">
      <alignment vertical="center"/>
    </xf>
    <xf numFmtId="177" fontId="0" fillId="3" borderId="8" xfId="0" applyNumberFormat="1" applyFill="1" applyBorder="1">
      <alignment vertical="center"/>
    </xf>
    <xf numFmtId="0" fontId="3" fillId="3" borderId="8" xfId="0" applyFont="1" applyFill="1" applyBorder="1">
      <alignment vertical="center"/>
    </xf>
    <xf numFmtId="0" fontId="3" fillId="3" borderId="35" xfId="0" applyFont="1" applyFill="1" applyBorder="1">
      <alignment vertical="center"/>
    </xf>
    <xf numFmtId="0" fontId="3" fillId="3" borderId="36" xfId="0" applyFont="1" applyFill="1" applyBorder="1" applyAlignment="1">
      <alignment vertical="center" shrinkToFit="1"/>
    </xf>
    <xf numFmtId="0" fontId="0" fillId="3" borderId="36" xfId="0" applyFill="1" applyBorder="1">
      <alignment vertical="center"/>
    </xf>
    <xf numFmtId="0" fontId="8" fillId="3" borderId="19" xfId="0" applyFont="1" applyFill="1" applyBorder="1">
      <alignment vertical="center"/>
    </xf>
    <xf numFmtId="177" fontId="0" fillId="3" borderId="0" xfId="0" applyNumberFormat="1" applyFill="1" applyAlignment="1">
      <alignment horizontal="right" vertical="center"/>
    </xf>
    <xf numFmtId="0" fontId="9" fillId="0" borderId="0" xfId="0" applyFont="1">
      <alignment vertical="center"/>
    </xf>
    <xf numFmtId="0" fontId="0" fillId="0" borderId="1" xfId="0" applyBorder="1" applyAlignment="1">
      <alignment horizontal="right" vertical="center"/>
    </xf>
    <xf numFmtId="0" fontId="0" fillId="0" borderId="5" xfId="0" applyBorder="1">
      <alignment vertical="center"/>
    </xf>
    <xf numFmtId="0" fontId="0" fillId="0" borderId="0" xfId="0" applyAlignment="1">
      <alignment vertical="center" wrapText="1"/>
    </xf>
    <xf numFmtId="0" fontId="11" fillId="0" borderId="0" xfId="0" applyFont="1">
      <alignment vertical="center"/>
    </xf>
    <xf numFmtId="178" fontId="0" fillId="0" borderId="0" xfId="0" applyNumberFormat="1" applyAlignment="1">
      <alignment horizontal="right" vertical="center"/>
    </xf>
    <xf numFmtId="0" fontId="0" fillId="0" borderId="29" xfId="0" applyBorder="1" applyAlignment="1">
      <alignment horizontal="center" vertical="center" wrapText="1"/>
    </xf>
    <xf numFmtId="0" fontId="0" fillId="0" borderId="42" xfId="0" applyBorder="1" applyAlignment="1">
      <alignment horizontal="center" vertical="center" wrapText="1"/>
    </xf>
    <xf numFmtId="0" fontId="7" fillId="0" borderId="29" xfId="0" applyFont="1" applyBorder="1" applyAlignment="1">
      <alignment horizontal="center" vertical="center" wrapText="1" shrinkToFit="1"/>
    </xf>
    <xf numFmtId="0" fontId="12" fillId="0" borderId="43" xfId="0" applyFont="1" applyBorder="1" applyAlignment="1">
      <alignment horizontal="center" vertical="center" wrapText="1" shrinkToFit="1"/>
    </xf>
    <xf numFmtId="0" fontId="12" fillId="0" borderId="28" xfId="0" applyFont="1" applyBorder="1" applyAlignment="1">
      <alignment horizontal="center" vertical="center" wrapText="1" shrinkToFit="1"/>
    </xf>
    <xf numFmtId="0" fontId="12"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0" fillId="0" borderId="48" xfId="0" applyBorder="1" applyAlignment="1">
      <alignment vertical="center" wrapText="1"/>
    </xf>
    <xf numFmtId="0" fontId="0" fillId="0" borderId="48" xfId="0" applyBorder="1" applyAlignment="1">
      <alignment horizontal="center" vertical="center" wrapText="1"/>
    </xf>
    <xf numFmtId="177" fontId="0" fillId="0" borderId="27" xfId="0" applyNumberFormat="1" applyBorder="1" applyAlignment="1">
      <alignment horizontal="center" vertical="center" wrapText="1"/>
    </xf>
    <xf numFmtId="177" fontId="0" fillId="0" borderId="27" xfId="0" applyNumberFormat="1" applyBorder="1" applyAlignment="1">
      <alignment vertical="center" wrapText="1"/>
    </xf>
    <xf numFmtId="0" fontId="0" fillId="0" borderId="27" xfId="0" applyBorder="1" applyAlignment="1">
      <alignment horizontal="center" vertical="center" wrapText="1"/>
    </xf>
    <xf numFmtId="177" fontId="0" fillId="0" borderId="43" xfId="0" applyNumberFormat="1" applyBorder="1" applyAlignment="1">
      <alignment horizontal="center" vertical="center" wrapText="1"/>
    </xf>
    <xf numFmtId="0" fontId="3" fillId="3" borderId="25" xfId="0" applyFont="1" applyFill="1" applyBorder="1" applyAlignment="1">
      <alignment vertical="center" wrapText="1" shrinkToFit="1"/>
    </xf>
    <xf numFmtId="0" fontId="5" fillId="3" borderId="25" xfId="0" applyFont="1" applyFill="1" applyBorder="1">
      <alignment vertical="center"/>
    </xf>
    <xf numFmtId="0" fontId="0" fillId="3" borderId="49" xfId="0" applyFill="1" applyBorder="1">
      <alignment vertical="center"/>
    </xf>
    <xf numFmtId="0" fontId="0" fillId="0" borderId="3" xfId="0" applyBorder="1" applyAlignment="1">
      <alignment horizontal="left" vertical="center" wrapText="1" shrinkToFit="1"/>
    </xf>
    <xf numFmtId="0" fontId="0" fillId="0" borderId="3" xfId="0" applyBorder="1">
      <alignment vertical="center"/>
    </xf>
    <xf numFmtId="176" fontId="0" fillId="0" borderId="31" xfId="0" applyNumberFormat="1" applyBorder="1">
      <alignment vertical="center"/>
    </xf>
    <xf numFmtId="176" fontId="0" fillId="0" borderId="50" xfId="2" applyNumberFormat="1" applyFont="1" applyFill="1" applyBorder="1" applyAlignment="1" applyProtection="1">
      <alignment horizontal="center" vertical="center"/>
    </xf>
    <xf numFmtId="176" fontId="12" fillId="0" borderId="51" xfId="2" applyNumberFormat="1" applyFont="1" applyFill="1" applyBorder="1" applyAlignment="1" applyProtection="1">
      <alignment horizontal="left" vertical="center"/>
      <protection locked="0"/>
    </xf>
    <xf numFmtId="49" fontId="0" fillId="0" borderId="3" xfId="0" applyNumberFormat="1" applyBorder="1" applyAlignment="1">
      <alignment horizontal="right" vertical="center"/>
    </xf>
    <xf numFmtId="49" fontId="0" fillId="0" borderId="31" xfId="0" applyNumberFormat="1" applyBorder="1" applyAlignment="1">
      <alignment horizontal="right" vertical="center"/>
    </xf>
    <xf numFmtId="49" fontId="0" fillId="0" borderId="9" xfId="0" applyNumberFormat="1" applyBorder="1" applyAlignment="1">
      <alignment horizontal="right" vertical="center"/>
    </xf>
    <xf numFmtId="0" fontId="3" fillId="0" borderId="56" xfId="0" applyFont="1" applyBorder="1">
      <alignment vertical="center"/>
    </xf>
    <xf numFmtId="176" fontId="3" fillId="0" borderId="57" xfId="0" applyNumberFormat="1" applyFont="1" applyBorder="1">
      <alignment vertical="center"/>
    </xf>
    <xf numFmtId="49" fontId="0" fillId="0" borderId="7" xfId="0" applyNumberFormat="1" applyBorder="1" applyAlignment="1">
      <alignment horizontal="right" vertical="center"/>
    </xf>
    <xf numFmtId="0" fontId="3" fillId="3" borderId="36" xfId="0" applyFont="1" applyFill="1" applyBorder="1" applyAlignment="1">
      <alignment vertical="center" wrapText="1" shrinkToFit="1"/>
    </xf>
    <xf numFmtId="0" fontId="0" fillId="3" borderId="51" xfId="0" applyFill="1" applyBorder="1">
      <alignment vertical="center"/>
    </xf>
    <xf numFmtId="0" fontId="5" fillId="3" borderId="51" xfId="0" applyFont="1" applyFill="1" applyBorder="1">
      <alignment vertical="center"/>
    </xf>
    <xf numFmtId="49" fontId="0" fillId="3" borderId="0" xfId="0" applyNumberFormat="1" applyFill="1">
      <alignment vertical="center"/>
    </xf>
    <xf numFmtId="49" fontId="0" fillId="3" borderId="51" xfId="0" applyNumberFormat="1" applyFill="1" applyBorder="1">
      <alignment vertical="center"/>
    </xf>
    <xf numFmtId="49" fontId="0" fillId="3" borderId="51" xfId="0" applyNumberFormat="1" applyFill="1" applyBorder="1" applyAlignment="1">
      <alignment horizontal="right" vertical="center"/>
    </xf>
    <xf numFmtId="0" fontId="0" fillId="0" borderId="4" xfId="0" applyBorder="1" applyAlignment="1">
      <alignment vertical="center" wrapText="1" shrinkToFit="1"/>
    </xf>
    <xf numFmtId="0" fontId="0" fillId="0" borderId="3" xfId="0" applyBorder="1" applyAlignment="1">
      <alignment horizontal="right" vertical="center"/>
    </xf>
    <xf numFmtId="0" fontId="0" fillId="0" borderId="3" xfId="0" applyBorder="1" applyAlignment="1">
      <alignment vertical="center" wrapText="1" shrinkToFit="1"/>
    </xf>
    <xf numFmtId="0" fontId="0" fillId="0" borderId="23" xfId="0" applyBorder="1">
      <alignment vertical="center"/>
    </xf>
    <xf numFmtId="49" fontId="0" fillId="0" borderId="4" xfId="0" applyNumberFormat="1" applyBorder="1" applyAlignment="1">
      <alignment horizontal="right" vertical="center"/>
    </xf>
    <xf numFmtId="49" fontId="0" fillId="0" borderId="61" xfId="0" applyNumberFormat="1" applyBorder="1" applyAlignment="1">
      <alignment horizontal="right" vertical="center"/>
    </xf>
    <xf numFmtId="176" fontId="0" fillId="0" borderId="6" xfId="2" applyNumberFormat="1" applyFont="1" applyFill="1" applyBorder="1" applyAlignment="1" applyProtection="1">
      <alignment horizontal="center" vertical="center"/>
    </xf>
    <xf numFmtId="0" fontId="0" fillId="0" borderId="4" xfId="0" applyBorder="1" applyAlignment="1">
      <alignment horizontal="right" vertical="center"/>
    </xf>
    <xf numFmtId="0" fontId="0" fillId="0" borderId="20" xfId="0" applyBorder="1" applyAlignment="1">
      <alignment horizontal="right" vertical="center"/>
    </xf>
    <xf numFmtId="176" fontId="0" fillId="0" borderId="61" xfId="0" applyNumberFormat="1" applyBorder="1">
      <alignment vertical="center"/>
    </xf>
    <xf numFmtId="49" fontId="0" fillId="0" borderId="13" xfId="0" applyNumberFormat="1" applyBorder="1" applyAlignment="1">
      <alignment horizontal="right" vertical="center"/>
    </xf>
    <xf numFmtId="49" fontId="0" fillId="0" borderId="33" xfId="0" applyNumberFormat="1" applyBorder="1" applyAlignment="1">
      <alignment horizontal="right" vertical="center"/>
    </xf>
    <xf numFmtId="0" fontId="7" fillId="0" borderId="62" xfId="0" applyFont="1" applyBorder="1">
      <alignment vertical="center"/>
    </xf>
    <xf numFmtId="0" fontId="3" fillId="3" borderId="8" xfId="0" applyFont="1" applyFill="1" applyBorder="1" applyAlignment="1">
      <alignment vertical="center" wrapText="1"/>
    </xf>
    <xf numFmtId="0" fontId="5" fillId="3" borderId="8" xfId="0" applyFont="1" applyFill="1" applyBorder="1">
      <alignment vertical="center"/>
    </xf>
    <xf numFmtId="0" fontId="0" fillId="3" borderId="16" xfId="0" applyFill="1" applyBorder="1">
      <alignment vertical="center"/>
    </xf>
    <xf numFmtId="177" fontId="0" fillId="3" borderId="16" xfId="0" applyNumberFormat="1" applyFill="1" applyBorder="1">
      <alignment vertical="center"/>
    </xf>
    <xf numFmtId="177" fontId="0" fillId="3" borderId="16" xfId="0" applyNumberFormat="1" applyFill="1" applyBorder="1" applyAlignment="1">
      <alignment horizontal="right" vertical="center"/>
    </xf>
    <xf numFmtId="0" fontId="0" fillId="0" borderId="23" xfId="0" applyBorder="1" applyAlignment="1">
      <alignment vertical="center" wrapText="1" shrinkToFit="1"/>
    </xf>
    <xf numFmtId="0" fontId="3" fillId="0" borderId="58" xfId="0" applyFont="1" applyBorder="1">
      <alignment vertical="center"/>
    </xf>
    <xf numFmtId="176" fontId="3" fillId="0" borderId="59" xfId="0" applyNumberFormat="1" applyFont="1" applyBorder="1">
      <alignment vertical="center"/>
    </xf>
    <xf numFmtId="179" fontId="3" fillId="0" borderId="41" xfId="0" applyNumberFormat="1" applyFont="1" applyBorder="1">
      <alignment vertical="center"/>
    </xf>
    <xf numFmtId="179" fontId="3" fillId="0" borderId="59" xfId="0" applyNumberFormat="1" applyFont="1" applyBorder="1">
      <alignment vertical="center"/>
    </xf>
    <xf numFmtId="0" fontId="8" fillId="3" borderId="56" xfId="0" applyFont="1" applyFill="1" applyBorder="1">
      <alignment vertical="center"/>
    </xf>
    <xf numFmtId="179" fontId="8" fillId="3" borderId="63" xfId="0" applyNumberFormat="1" applyFont="1" applyFill="1" applyBorder="1">
      <alignment vertical="center"/>
    </xf>
    <xf numFmtId="179" fontId="8" fillId="3" borderId="64" xfId="0" applyNumberFormat="1" applyFont="1" applyFill="1" applyBorder="1">
      <alignment vertical="center"/>
    </xf>
    <xf numFmtId="0" fontId="8" fillId="0" borderId="0" xfId="0" applyFont="1" applyAlignment="1">
      <alignment horizontal="center" vertical="center"/>
    </xf>
    <xf numFmtId="0" fontId="8" fillId="0" borderId="0" xfId="0" applyFont="1">
      <alignment vertical="center"/>
    </xf>
    <xf numFmtId="176" fontId="8" fillId="0" borderId="0" xfId="0" applyNumberFormat="1" applyFont="1">
      <alignment vertical="center"/>
    </xf>
    <xf numFmtId="179" fontId="8" fillId="0" borderId="0" xfId="0" applyNumberFormat="1" applyFont="1">
      <alignment vertical="center"/>
    </xf>
    <xf numFmtId="177" fontId="8" fillId="0" borderId="0" xfId="0" applyNumberFormat="1" applyFont="1">
      <alignment vertical="center"/>
    </xf>
    <xf numFmtId="177" fontId="8" fillId="0" borderId="0" xfId="0" applyNumberFormat="1" applyFont="1" applyAlignment="1">
      <alignment horizontal="right" vertical="center"/>
    </xf>
    <xf numFmtId="178" fontId="8" fillId="0" borderId="0" xfId="0" applyNumberFormat="1" applyFont="1" applyAlignment="1">
      <alignment horizontal="right" vertical="center"/>
    </xf>
    <xf numFmtId="176" fontId="7" fillId="0" borderId="0" xfId="0" applyNumberFormat="1" applyFont="1">
      <alignment vertical="center"/>
    </xf>
    <xf numFmtId="0" fontId="5" fillId="0" borderId="0" xfId="0" applyFont="1">
      <alignment vertical="center"/>
    </xf>
    <xf numFmtId="176" fontId="8" fillId="3" borderId="57" xfId="0" applyNumberFormat="1" applyFont="1" applyFill="1" applyBorder="1" applyAlignment="1">
      <alignment vertical="center" shrinkToFit="1"/>
    </xf>
    <xf numFmtId="177" fontId="6" fillId="0" borderId="0" xfId="0" applyNumberFormat="1" applyFont="1">
      <alignment vertical="center"/>
    </xf>
    <xf numFmtId="0" fontId="3" fillId="0" borderId="0" xfId="0" applyFont="1" applyAlignment="1">
      <alignment horizontal="center" vertical="center"/>
    </xf>
    <xf numFmtId="178" fontId="0" fillId="0" borderId="27" xfId="0" applyNumberFormat="1" applyBorder="1" applyAlignment="1">
      <alignment horizontal="center" vertical="center" wrapText="1"/>
    </xf>
    <xf numFmtId="0" fontId="0" fillId="0" borderId="43" xfId="0" applyBorder="1" applyAlignment="1">
      <alignment horizontal="center" vertical="center" shrinkToFit="1"/>
    </xf>
    <xf numFmtId="0" fontId="0" fillId="3" borderId="25" xfId="0" applyFill="1" applyBorder="1" applyAlignment="1">
      <alignment horizontal="center" vertical="center"/>
    </xf>
    <xf numFmtId="178" fontId="0" fillId="3" borderId="25" xfId="0" applyNumberFormat="1" applyFill="1" applyBorder="1" applyAlignment="1">
      <alignment horizontal="right" vertical="center"/>
    </xf>
    <xf numFmtId="0" fontId="0" fillId="3" borderId="26" xfId="0" applyFill="1" applyBorder="1" applyAlignment="1">
      <alignment horizontal="center" vertical="center"/>
    </xf>
    <xf numFmtId="0" fontId="0" fillId="0" borderId="3" xfId="0" applyBorder="1" applyAlignment="1">
      <alignment horizontal="center" vertical="center" shrinkToFit="1"/>
    </xf>
    <xf numFmtId="178" fontId="0" fillId="0" borderId="1" xfId="0" applyNumberFormat="1" applyBorder="1" applyAlignment="1">
      <alignment horizontal="right" vertical="center"/>
    </xf>
    <xf numFmtId="0" fontId="0" fillId="0" borderId="13" xfId="0" applyBorder="1" applyAlignment="1">
      <alignment horizontal="center" vertical="center" shrinkToFit="1"/>
    </xf>
    <xf numFmtId="176" fontId="3" fillId="0" borderId="41" xfId="0" applyNumberFormat="1" applyFont="1" applyBorder="1">
      <alignment vertical="center"/>
    </xf>
    <xf numFmtId="176" fontId="13" fillId="0" borderId="7" xfId="0" applyNumberFormat="1" applyFont="1" applyBorder="1">
      <alignment vertical="center"/>
    </xf>
    <xf numFmtId="176" fontId="11" fillId="0" borderId="40" xfId="0" applyNumberFormat="1" applyFont="1" applyBorder="1">
      <alignment vertical="center"/>
    </xf>
    <xf numFmtId="49" fontId="3" fillId="0" borderId="41" xfId="0" applyNumberFormat="1" applyFont="1" applyBorder="1" applyAlignment="1">
      <alignment horizontal="right" vertical="center"/>
    </xf>
    <xf numFmtId="49" fontId="0" fillId="0" borderId="7" xfId="0" applyNumberFormat="1" applyBorder="1" applyAlignment="1">
      <alignment horizontal="right" vertical="center" wrapText="1"/>
    </xf>
    <xf numFmtId="49" fontId="0" fillId="0" borderId="7" xfId="0" applyNumberFormat="1" applyBorder="1">
      <alignment vertical="center"/>
    </xf>
    <xf numFmtId="0" fontId="0" fillId="0" borderId="7" xfId="0" applyBorder="1" applyAlignment="1">
      <alignment horizontal="center" vertical="center" shrinkToFit="1"/>
    </xf>
    <xf numFmtId="178" fontId="0" fillId="0" borderId="7" xfId="0" applyNumberFormat="1" applyBorder="1" applyAlignment="1">
      <alignment horizontal="right" vertical="center" wrapText="1"/>
    </xf>
    <xf numFmtId="176" fontId="3" fillId="0" borderId="7" xfId="0" applyNumberFormat="1" applyFont="1" applyBorder="1" applyAlignment="1">
      <alignment horizontal="center" vertical="center" shrinkToFit="1"/>
    </xf>
    <xf numFmtId="0" fontId="0" fillId="3" borderId="36" xfId="0" applyFill="1" applyBorder="1" applyAlignment="1">
      <alignment horizontal="center" vertical="center"/>
    </xf>
    <xf numFmtId="178" fontId="0" fillId="3" borderId="36" xfId="0" applyNumberFormat="1" applyFill="1" applyBorder="1" applyAlignment="1">
      <alignment horizontal="right" vertical="center"/>
    </xf>
    <xf numFmtId="0" fontId="0" fillId="3" borderId="37" xfId="0" applyFill="1" applyBorder="1" applyAlignment="1">
      <alignment horizontal="center" vertical="center"/>
    </xf>
    <xf numFmtId="0" fontId="0" fillId="0" borderId="23" xfId="0" applyBorder="1" applyAlignment="1">
      <alignment horizontal="center" vertical="center" shrinkToFit="1"/>
    </xf>
    <xf numFmtId="178" fontId="0" fillId="0" borderId="2" xfId="0" applyNumberFormat="1" applyBorder="1" applyAlignment="1">
      <alignment horizontal="right" vertical="center"/>
    </xf>
    <xf numFmtId="176" fontId="11" fillId="0" borderId="7" xfId="0" applyNumberFormat="1" applyFont="1" applyBorder="1">
      <alignment vertical="center"/>
    </xf>
    <xf numFmtId="177" fontId="0" fillId="0" borderId="7" xfId="0" applyNumberFormat="1" applyBorder="1">
      <alignment vertical="center"/>
    </xf>
    <xf numFmtId="176" fontId="3" fillId="0" borderId="7" xfId="0" applyNumberFormat="1" applyFont="1" applyBorder="1">
      <alignment vertical="center"/>
    </xf>
    <xf numFmtId="0" fontId="0" fillId="0" borderId="7" xfId="0" applyBorder="1" applyAlignment="1">
      <alignment horizontal="center" vertical="center"/>
    </xf>
    <xf numFmtId="178" fontId="0" fillId="0" borderId="7" xfId="0" applyNumberFormat="1" applyBorder="1" applyAlignment="1">
      <alignment horizontal="right" vertical="center"/>
    </xf>
    <xf numFmtId="176" fontId="3" fillId="0" borderId="7" xfId="0" applyNumberFormat="1" applyFont="1" applyBorder="1" applyAlignment="1">
      <alignment horizontal="center" vertical="center"/>
    </xf>
    <xf numFmtId="176" fontId="8" fillId="3" borderId="44" xfId="0" applyNumberFormat="1" applyFont="1" applyFill="1" applyBorder="1">
      <alignment vertical="center"/>
    </xf>
    <xf numFmtId="177" fontId="8" fillId="3" borderId="45" xfId="0" applyNumberFormat="1" applyFont="1" applyFill="1" applyBorder="1" applyAlignment="1">
      <alignment horizontal="left" vertical="center"/>
    </xf>
    <xf numFmtId="177" fontId="8" fillId="3" borderId="45" xfId="0" applyNumberFormat="1" applyFont="1" applyFill="1" applyBorder="1" applyAlignment="1">
      <alignment horizontal="right" vertical="center"/>
    </xf>
    <xf numFmtId="177" fontId="8" fillId="3" borderId="45" xfId="0" applyNumberFormat="1" applyFont="1" applyFill="1" applyBorder="1">
      <alignment vertical="center"/>
    </xf>
    <xf numFmtId="0" fontId="8" fillId="3" borderId="45" xfId="0" applyFont="1" applyFill="1" applyBorder="1" applyAlignment="1">
      <alignment horizontal="center" vertical="center"/>
    </xf>
    <xf numFmtId="178" fontId="8" fillId="3" borderId="45" xfId="0" applyNumberFormat="1" applyFont="1" applyFill="1" applyBorder="1" applyAlignment="1">
      <alignment horizontal="right" vertical="center"/>
    </xf>
    <xf numFmtId="176" fontId="8" fillId="3" borderId="46" xfId="0" applyNumberFormat="1" applyFont="1" applyFill="1" applyBorder="1" applyAlignment="1">
      <alignment horizontal="center" vertical="center"/>
    </xf>
    <xf numFmtId="176" fontId="8" fillId="0" borderId="0" xfId="0" applyNumberFormat="1" applyFont="1" applyAlignment="1">
      <alignment horizontal="center" vertical="center"/>
    </xf>
    <xf numFmtId="176" fontId="7" fillId="3" borderId="17" xfId="0" applyNumberFormat="1" applyFont="1" applyFill="1" applyBorder="1" applyAlignment="1">
      <alignment horizontal="center" vertical="center"/>
    </xf>
    <xf numFmtId="176" fontId="7" fillId="5" borderId="70" xfId="0" applyNumberFormat="1" applyFont="1" applyFill="1" applyBorder="1" applyAlignment="1">
      <alignment horizontal="center" vertical="center"/>
    </xf>
    <xf numFmtId="49" fontId="0" fillId="2" borderId="1" xfId="0" applyNumberFormat="1" applyFill="1" applyBorder="1" applyAlignment="1">
      <alignment horizontal="right" vertical="center"/>
    </xf>
    <xf numFmtId="49" fontId="0" fillId="2" borderId="8" xfId="0" applyNumberFormat="1" applyFill="1" applyBorder="1" applyAlignment="1">
      <alignment horizontal="right" vertical="center"/>
    </xf>
    <xf numFmtId="177" fontId="0" fillId="2" borderId="1" xfId="0" applyNumberFormat="1" applyFill="1" applyBorder="1" applyAlignment="1">
      <alignment horizontal="center" vertical="center"/>
    </xf>
    <xf numFmtId="49" fontId="0" fillId="2" borderId="11" xfId="0" applyNumberFormat="1" applyFill="1" applyBorder="1" applyAlignment="1">
      <alignment horizontal="right" vertical="center"/>
    </xf>
    <xf numFmtId="0" fontId="0" fillId="2" borderId="3" xfId="0" applyFill="1" applyBorder="1" applyAlignment="1">
      <alignment horizontal="center" vertical="center" shrinkToFit="1"/>
    </xf>
    <xf numFmtId="0" fontId="0" fillId="2" borderId="4" xfId="0" applyFill="1" applyBorder="1" applyAlignment="1">
      <alignment vertical="center" wrapText="1" shrinkToFit="1"/>
    </xf>
    <xf numFmtId="0" fontId="0" fillId="2" borderId="51" xfId="0" applyFill="1" applyBorder="1" applyAlignment="1">
      <alignment vertical="center" shrinkToFit="1"/>
    </xf>
    <xf numFmtId="0" fontId="0" fillId="2" borderId="3" xfId="0" applyFill="1" applyBorder="1" applyAlignment="1">
      <alignment horizontal="right" vertical="center"/>
    </xf>
    <xf numFmtId="0" fontId="0" fillId="2" borderId="1" xfId="0" applyFill="1" applyBorder="1" applyAlignment="1">
      <alignment horizontal="right" vertical="center"/>
    </xf>
    <xf numFmtId="176" fontId="0" fillId="2" borderId="31" xfId="0" applyNumberFormat="1" applyFill="1" applyBorder="1">
      <alignment vertical="center"/>
    </xf>
    <xf numFmtId="176" fontId="0" fillId="2" borderId="50" xfId="2" applyNumberFormat="1" applyFont="1" applyFill="1" applyBorder="1" applyAlignment="1" applyProtection="1">
      <alignment horizontal="center" vertical="center"/>
    </xf>
    <xf numFmtId="176" fontId="12" fillId="2" borderId="51" xfId="2" applyNumberFormat="1" applyFont="1" applyFill="1" applyBorder="1" applyAlignment="1" applyProtection="1">
      <alignment horizontal="left" vertical="center"/>
      <protection locked="0"/>
    </xf>
    <xf numFmtId="49" fontId="0" fillId="2" borderId="3" xfId="0" applyNumberFormat="1" applyFill="1" applyBorder="1" applyAlignment="1">
      <alignment horizontal="right" vertical="center"/>
    </xf>
    <xf numFmtId="49" fontId="0" fillId="2" borderId="31" xfId="0" applyNumberFormat="1" applyFill="1" applyBorder="1" applyAlignment="1">
      <alignment horizontal="right" vertical="center"/>
    </xf>
    <xf numFmtId="49" fontId="0" fillId="2" borderId="9" xfId="0" applyNumberFormat="1" applyFill="1" applyBorder="1" applyAlignment="1">
      <alignment horizontal="right" vertical="center"/>
    </xf>
    <xf numFmtId="0" fontId="0" fillId="0" borderId="23" xfId="0" applyBorder="1" applyAlignment="1">
      <alignment horizontal="right" vertical="center"/>
    </xf>
    <xf numFmtId="0" fontId="0" fillId="0" borderId="5" xfId="0" applyBorder="1" applyAlignment="1">
      <alignment horizontal="right" vertical="center"/>
    </xf>
    <xf numFmtId="0" fontId="0" fillId="2" borderId="23" xfId="0" applyFill="1" applyBorder="1" applyAlignment="1">
      <alignment horizontal="center" vertical="center" shrinkToFit="1"/>
    </xf>
    <xf numFmtId="0" fontId="0" fillId="2" borderId="4" xfId="0" applyFill="1" applyBorder="1" applyAlignment="1">
      <alignment horizontal="right" vertical="center"/>
    </xf>
    <xf numFmtId="0" fontId="0" fillId="2" borderId="20" xfId="0" applyFill="1" applyBorder="1" applyAlignment="1">
      <alignment horizontal="right" vertical="center"/>
    </xf>
    <xf numFmtId="176" fontId="0" fillId="2" borderId="61" xfId="0" applyNumberFormat="1" applyFill="1" applyBorder="1">
      <alignment vertical="center"/>
    </xf>
    <xf numFmtId="49" fontId="0" fillId="2" borderId="4" xfId="0" applyNumberFormat="1" applyFill="1" applyBorder="1" applyAlignment="1">
      <alignment horizontal="right" vertical="center"/>
    </xf>
    <xf numFmtId="49" fontId="0" fillId="2" borderId="61" xfId="0" applyNumberFormat="1" applyFill="1" applyBorder="1" applyAlignment="1">
      <alignment horizontal="right" vertical="center"/>
    </xf>
    <xf numFmtId="0" fontId="0" fillId="2" borderId="4" xfId="0" applyFill="1" applyBorder="1" applyAlignment="1">
      <alignment horizontal="center" vertical="center" shrinkToFit="1"/>
    </xf>
    <xf numFmtId="0" fontId="0" fillId="2" borderId="13" xfId="0" applyFill="1" applyBorder="1" applyAlignment="1">
      <alignment horizontal="center" vertical="center" shrinkToFit="1"/>
    </xf>
    <xf numFmtId="178" fontId="0" fillId="4" borderId="1" xfId="0" applyNumberFormat="1" applyFill="1" applyBorder="1" applyAlignment="1">
      <alignment horizontal="right" vertical="center"/>
    </xf>
    <xf numFmtId="0" fontId="0" fillId="2" borderId="10" xfId="0" applyFill="1" applyBorder="1">
      <alignment vertical="center"/>
    </xf>
    <xf numFmtId="0" fontId="0" fillId="2" borderId="3" xfId="0" applyFill="1" applyBorder="1" applyAlignment="1">
      <alignment horizontal="left" vertical="center" wrapText="1" shrinkToFit="1"/>
    </xf>
    <xf numFmtId="0" fontId="0" fillId="2" borderId="8" xfId="0" applyFill="1" applyBorder="1" applyAlignment="1">
      <alignment horizontal="left" vertical="center" shrinkToFit="1"/>
    </xf>
    <xf numFmtId="0" fontId="0" fillId="2" borderId="3" xfId="0" applyFill="1" applyBorder="1">
      <alignment vertical="center"/>
    </xf>
    <xf numFmtId="0" fontId="0" fillId="2" borderId="1" xfId="0" applyFill="1" applyBorder="1">
      <alignment vertical="center"/>
    </xf>
    <xf numFmtId="0" fontId="0" fillId="2" borderId="12" xfId="0" applyFill="1" applyBorder="1">
      <alignment vertical="center"/>
    </xf>
    <xf numFmtId="0" fontId="0" fillId="2" borderId="3" xfId="0" applyFill="1" applyBorder="1" applyAlignment="1">
      <alignment vertical="center" wrapText="1" shrinkToFit="1"/>
    </xf>
    <xf numFmtId="0" fontId="0" fillId="2" borderId="8" xfId="0" applyFill="1" applyBorder="1" applyAlignment="1">
      <alignment vertical="center" shrinkToFit="1"/>
    </xf>
    <xf numFmtId="0" fontId="0" fillId="2" borderId="51" xfId="0" applyFill="1" applyBorder="1" applyAlignment="1">
      <alignment vertical="center" wrapText="1"/>
    </xf>
    <xf numFmtId="0" fontId="0" fillId="2" borderId="8" xfId="0" applyFill="1" applyBorder="1" applyAlignment="1">
      <alignment horizontal="right" vertical="center"/>
    </xf>
    <xf numFmtId="0" fontId="0" fillId="2" borderId="23" xfId="0" applyFill="1" applyBorder="1">
      <alignment vertical="center"/>
    </xf>
    <xf numFmtId="0" fontId="0" fillId="2" borderId="10" xfId="0" applyFill="1" applyBorder="1" applyAlignment="1">
      <alignment vertical="center" shrinkToFit="1"/>
    </xf>
    <xf numFmtId="0" fontId="0" fillId="2" borderId="23" xfId="0" applyFill="1" applyBorder="1" applyAlignment="1">
      <alignment vertical="center" wrapText="1" shrinkToFit="1"/>
    </xf>
    <xf numFmtId="0" fontId="0" fillId="2" borderId="16" xfId="0" applyFill="1" applyBorder="1" applyAlignment="1">
      <alignment vertical="center" shrinkToFit="1"/>
    </xf>
    <xf numFmtId="0" fontId="0" fillId="2" borderId="5" xfId="0" applyFill="1" applyBorder="1">
      <alignment vertical="center"/>
    </xf>
    <xf numFmtId="176" fontId="5" fillId="2" borderId="6" xfId="2" applyNumberFormat="1" applyFont="1" applyFill="1" applyBorder="1" applyAlignment="1" applyProtection="1">
      <alignment horizontal="right" vertical="center"/>
      <protection locked="0"/>
    </xf>
    <xf numFmtId="176" fontId="5" fillId="2" borderId="6" xfId="2" applyNumberFormat="1" applyFont="1" applyFill="1" applyBorder="1" applyAlignment="1" applyProtection="1">
      <alignment horizontal="right" vertical="center" wrapText="1"/>
      <protection locked="0"/>
    </xf>
    <xf numFmtId="176" fontId="5" fillId="2" borderId="6" xfId="2" applyNumberFormat="1" applyFont="1" applyFill="1" applyBorder="1" applyAlignment="1" applyProtection="1">
      <alignment horizontal="left" vertical="center" wrapText="1"/>
      <protection locked="0"/>
    </xf>
    <xf numFmtId="0" fontId="0" fillId="4" borderId="0" xfId="0" applyFill="1">
      <alignment vertical="center"/>
    </xf>
    <xf numFmtId="0" fontId="12" fillId="4" borderId="0" xfId="0" applyFont="1" applyFill="1" applyAlignment="1">
      <alignment vertical="top" wrapText="1"/>
    </xf>
    <xf numFmtId="0" fontId="0" fillId="4" borderId="0" xfId="0" applyFill="1" applyAlignment="1">
      <alignment horizontal="left" vertical="center" shrinkToFit="1"/>
    </xf>
    <xf numFmtId="0" fontId="9" fillId="4" borderId="0" xfId="0" applyFont="1" applyFill="1">
      <alignment vertical="center"/>
    </xf>
    <xf numFmtId="0" fontId="7" fillId="4" borderId="0" xfId="0" applyFont="1" applyFill="1">
      <alignment vertical="center"/>
    </xf>
    <xf numFmtId="176" fontId="11" fillId="0" borderId="75" xfId="0" applyNumberFormat="1" applyFont="1" applyBorder="1">
      <alignment vertical="center"/>
    </xf>
    <xf numFmtId="178" fontId="12" fillId="0" borderId="0" xfId="0" applyNumberFormat="1" applyFont="1" applyAlignment="1">
      <alignment horizontal="center" vertical="center"/>
    </xf>
    <xf numFmtId="178" fontId="7" fillId="3" borderId="53" xfId="0" applyNumberFormat="1" applyFont="1" applyFill="1" applyBorder="1" applyAlignment="1">
      <alignment horizontal="center" vertical="center"/>
    </xf>
    <xf numFmtId="179" fontId="7" fillId="3" borderId="39" xfId="0" applyNumberFormat="1" applyFont="1" applyFill="1" applyBorder="1" applyAlignment="1">
      <alignment horizontal="center" vertical="center"/>
    </xf>
    <xf numFmtId="179" fontId="7" fillId="5" borderId="72" xfId="0" applyNumberFormat="1" applyFont="1" applyFill="1" applyBorder="1" applyAlignment="1">
      <alignment horizontal="center" vertical="center"/>
    </xf>
    <xf numFmtId="0" fontId="0" fillId="4" borderId="74" xfId="0" applyFill="1" applyBorder="1">
      <alignment vertical="center"/>
    </xf>
    <xf numFmtId="0" fontId="9" fillId="4" borderId="74" xfId="0" applyFont="1" applyFill="1" applyBorder="1">
      <alignment vertical="center"/>
    </xf>
    <xf numFmtId="177" fontId="0" fillId="0" borderId="38" xfId="0" applyNumberFormat="1" applyBorder="1">
      <alignment vertical="center"/>
    </xf>
    <xf numFmtId="0" fontId="0" fillId="0" borderId="0" xfId="0" applyAlignment="1">
      <alignment horizontal="center" vertical="center" shrinkToFit="1"/>
    </xf>
    <xf numFmtId="0" fontId="0" fillId="3" borderId="0" xfId="0" applyFill="1" applyAlignment="1">
      <alignment horizontal="center" vertical="center"/>
    </xf>
    <xf numFmtId="176" fontId="0" fillId="0" borderId="0" xfId="0" applyNumberFormat="1" applyAlignment="1">
      <alignment horizontal="center" vertical="center" shrinkToFit="1"/>
    </xf>
    <xf numFmtId="176" fontId="3" fillId="0" borderId="0" xfId="0" applyNumberFormat="1" applyFont="1" applyAlignment="1">
      <alignment horizontal="center" vertical="center" shrinkToFit="1"/>
    </xf>
    <xf numFmtId="176" fontId="0" fillId="0" borderId="0" xfId="0" applyNumberFormat="1" applyAlignment="1">
      <alignment vertical="center" shrinkToFit="1"/>
    </xf>
    <xf numFmtId="176" fontId="3" fillId="0" borderId="0" xfId="0" applyNumberFormat="1" applyFont="1" applyAlignment="1">
      <alignment horizontal="center" vertical="center"/>
    </xf>
    <xf numFmtId="176" fontId="8" fillId="3" borderId="0" xfId="0" applyNumberFormat="1" applyFont="1" applyFill="1" applyAlignment="1">
      <alignment horizontal="center" vertical="center"/>
    </xf>
    <xf numFmtId="176" fontId="0" fillId="0" borderId="74" xfId="0" applyNumberFormat="1" applyBorder="1" applyAlignment="1">
      <alignment horizontal="center" vertical="center" shrinkToFit="1"/>
    </xf>
    <xf numFmtId="176" fontId="12" fillId="2" borderId="73" xfId="2" applyNumberFormat="1" applyFont="1" applyFill="1" applyBorder="1" applyAlignment="1" applyProtection="1">
      <alignment horizontal="left" vertical="center"/>
      <protection locked="0"/>
    </xf>
    <xf numFmtId="178" fontId="0" fillId="4" borderId="5" xfId="0" applyNumberFormat="1" applyFill="1" applyBorder="1" applyAlignment="1">
      <alignment horizontal="right" vertical="center"/>
    </xf>
    <xf numFmtId="178" fontId="0" fillId="4" borderId="11" xfId="0" applyNumberFormat="1" applyFill="1" applyBorder="1" applyAlignment="1">
      <alignment horizontal="right" vertical="center"/>
    </xf>
    <xf numFmtId="178" fontId="0" fillId="4" borderId="78" xfId="0" applyNumberFormat="1" applyFill="1" applyBorder="1" applyAlignment="1">
      <alignment horizontal="right" vertical="center"/>
    </xf>
    <xf numFmtId="178" fontId="0" fillId="4" borderId="66" xfId="0" applyNumberFormat="1" applyFill="1" applyBorder="1" applyAlignment="1">
      <alignment horizontal="right" vertical="center"/>
    </xf>
    <xf numFmtId="178" fontId="0" fillId="4" borderId="80" xfId="0" applyNumberFormat="1" applyFill="1" applyBorder="1" applyAlignment="1">
      <alignment horizontal="right" vertical="center"/>
    </xf>
    <xf numFmtId="178" fontId="0" fillId="4" borderId="2" xfId="0" applyNumberFormat="1" applyFill="1" applyBorder="1" applyAlignment="1">
      <alignment horizontal="right" vertical="center"/>
    </xf>
    <xf numFmtId="178" fontId="0" fillId="2" borderId="1" xfId="0" applyNumberFormat="1" applyFill="1" applyBorder="1" applyAlignment="1">
      <alignment horizontal="right" vertical="center"/>
    </xf>
    <xf numFmtId="176" fontId="0" fillId="2" borderId="31" xfId="0" applyNumberFormat="1" applyFill="1" applyBorder="1" applyAlignment="1">
      <alignment horizontal="center" vertical="center" shrinkToFit="1"/>
    </xf>
    <xf numFmtId="0" fontId="0" fillId="2" borderId="3" xfId="0" applyFill="1" applyBorder="1" applyAlignment="1">
      <alignment vertical="center" wrapText="1"/>
    </xf>
    <xf numFmtId="0" fontId="0" fillId="2" borderId="8" xfId="0" applyFill="1" applyBorder="1" applyAlignment="1">
      <alignment vertical="center" wrapText="1"/>
    </xf>
    <xf numFmtId="176" fontId="12" fillId="2" borderId="6" xfId="2" applyNumberFormat="1" applyFont="1" applyFill="1" applyBorder="1" applyAlignment="1" applyProtection="1">
      <alignment horizontal="left" vertical="center"/>
      <protection locked="0"/>
    </xf>
    <xf numFmtId="176" fontId="5" fillId="2" borderId="51" xfId="2" applyNumberFormat="1" applyFont="1" applyFill="1" applyBorder="1" applyAlignment="1" applyProtection="1">
      <alignment horizontal="right" vertical="center" wrapText="1"/>
      <protection locked="0"/>
    </xf>
    <xf numFmtId="0" fontId="0" fillId="2" borderId="11" xfId="0" applyFill="1" applyBorder="1" applyAlignment="1">
      <alignment vertical="center" wrapText="1" shrinkToFit="1"/>
    </xf>
    <xf numFmtId="49" fontId="0" fillId="2" borderId="22" xfId="0" applyNumberFormat="1" applyFill="1" applyBorder="1" applyAlignment="1">
      <alignment horizontal="right" vertical="center"/>
    </xf>
    <xf numFmtId="178" fontId="0" fillId="2" borderId="20" xfId="0" applyNumberFormat="1" applyFill="1" applyBorder="1" applyAlignment="1">
      <alignment vertical="center" shrinkToFit="1"/>
    </xf>
    <xf numFmtId="176" fontId="0" fillId="2" borderId="61" xfId="0" applyNumberFormat="1" applyFill="1" applyBorder="1" applyAlignment="1">
      <alignment horizontal="center" vertical="center" shrinkToFit="1"/>
    </xf>
    <xf numFmtId="176" fontId="0" fillId="2" borderId="6" xfId="2" applyNumberFormat="1" applyFont="1" applyFill="1" applyBorder="1" applyAlignment="1" applyProtection="1">
      <alignment horizontal="center" vertical="center"/>
    </xf>
    <xf numFmtId="178" fontId="0" fillId="2" borderId="5" xfId="0" applyNumberFormat="1" applyFill="1" applyBorder="1" applyAlignment="1">
      <alignment horizontal="right" vertical="center"/>
    </xf>
    <xf numFmtId="176" fontId="0" fillId="2" borderId="39" xfId="0" applyNumberFormat="1" applyFill="1" applyBorder="1" applyAlignment="1">
      <alignment horizontal="center" vertical="center" shrinkToFit="1"/>
    </xf>
    <xf numFmtId="0" fontId="0" fillId="2" borderId="13" xfId="0" applyFill="1" applyBorder="1" applyAlignment="1">
      <alignment horizontal="left" vertical="center" wrapText="1" shrinkToFit="1"/>
    </xf>
    <xf numFmtId="0" fontId="0" fillId="2" borderId="54" xfId="0" applyFill="1" applyBorder="1" applyAlignment="1">
      <alignment horizontal="left" vertical="center" wrapText="1" shrinkToFit="1"/>
    </xf>
    <xf numFmtId="0" fontId="0" fillId="2" borderId="13" xfId="0" applyFill="1" applyBorder="1">
      <alignment vertical="center"/>
    </xf>
    <xf numFmtId="0" fontId="0" fillId="2" borderId="2" xfId="0" applyFill="1" applyBorder="1">
      <alignment vertical="center"/>
    </xf>
    <xf numFmtId="176" fontId="0" fillId="2" borderId="33" xfId="0" applyNumberFormat="1" applyFill="1" applyBorder="1">
      <alignment vertical="center"/>
    </xf>
    <xf numFmtId="176" fontId="0" fillId="2" borderId="55" xfId="2" applyNumberFormat="1" applyFont="1" applyFill="1" applyBorder="1" applyAlignment="1" applyProtection="1">
      <alignment horizontal="center" vertical="center"/>
    </xf>
    <xf numFmtId="49" fontId="0" fillId="2" borderId="23" xfId="0" applyNumberFormat="1" applyFill="1" applyBorder="1" applyAlignment="1">
      <alignment horizontal="right" vertical="center"/>
    </xf>
    <xf numFmtId="49" fontId="0" fillId="2" borderId="39" xfId="0" applyNumberFormat="1" applyFill="1" applyBorder="1" applyAlignment="1">
      <alignment horizontal="right" vertical="center"/>
    </xf>
    <xf numFmtId="49" fontId="0" fillId="2" borderId="17" xfId="0" applyNumberFormat="1" applyFill="1" applyBorder="1" applyAlignment="1">
      <alignment horizontal="right" vertical="center"/>
    </xf>
    <xf numFmtId="49" fontId="5" fillId="2" borderId="1" xfId="0" applyNumberFormat="1" applyFont="1" applyFill="1" applyBorder="1" applyAlignment="1">
      <alignment horizontal="left" vertical="center"/>
    </xf>
    <xf numFmtId="49" fontId="0" fillId="2" borderId="5" xfId="0" applyNumberFormat="1" applyFill="1" applyBorder="1" applyAlignment="1">
      <alignment horizontal="right" vertical="center"/>
    </xf>
    <xf numFmtId="49" fontId="0" fillId="2" borderId="5" xfId="0" applyNumberFormat="1" applyFill="1" applyBorder="1" applyAlignment="1">
      <alignment horizontal="right" vertical="center" wrapText="1"/>
    </xf>
    <xf numFmtId="49" fontId="0" fillId="2" borderId="16" xfId="0" applyNumberFormat="1" applyFill="1" applyBorder="1" applyAlignment="1">
      <alignment horizontal="right" vertical="center"/>
    </xf>
    <xf numFmtId="49" fontId="5" fillId="2" borderId="5" xfId="0" applyNumberFormat="1" applyFont="1" applyFill="1" applyBorder="1" applyAlignment="1">
      <alignment horizontal="right" vertical="center"/>
    </xf>
    <xf numFmtId="49" fontId="0" fillId="2" borderId="15" xfId="0" applyNumberFormat="1" applyFill="1" applyBorder="1" applyAlignment="1">
      <alignment horizontal="right" vertical="center" wrapText="1"/>
    </xf>
    <xf numFmtId="178" fontId="0" fillId="2" borderId="2" xfId="0" applyNumberFormat="1" applyFill="1" applyBorder="1" applyAlignment="1">
      <alignment horizontal="right" vertical="center" wrapText="1"/>
    </xf>
    <xf numFmtId="176" fontId="5" fillId="2" borderId="51" xfId="2" applyNumberFormat="1" applyFont="1" applyFill="1" applyBorder="1" applyAlignment="1" applyProtection="1">
      <alignment horizontal="left" vertical="center" wrapText="1"/>
      <protection locked="0"/>
    </xf>
    <xf numFmtId="0" fontId="0" fillId="2" borderId="6" xfId="0" applyFill="1" applyBorder="1" applyAlignment="1">
      <alignment vertical="center" wrapText="1" shrinkToFit="1"/>
    </xf>
    <xf numFmtId="0" fontId="0" fillId="2" borderId="11" xfId="0" applyFill="1" applyBorder="1" applyAlignment="1">
      <alignment horizontal="right" vertical="center"/>
    </xf>
    <xf numFmtId="0" fontId="0" fillId="2" borderId="60" xfId="0" applyFill="1" applyBorder="1" applyAlignment="1">
      <alignment vertical="center" wrapText="1"/>
    </xf>
    <xf numFmtId="176" fontId="0" fillId="2" borderId="39" xfId="0" applyNumberFormat="1" applyFill="1" applyBorder="1">
      <alignment vertical="center"/>
    </xf>
    <xf numFmtId="176" fontId="0" fillId="2" borderId="30" xfId="2" applyNumberFormat="1" applyFont="1" applyFill="1" applyBorder="1" applyAlignment="1" applyProtection="1">
      <alignment horizontal="center" vertical="center"/>
    </xf>
    <xf numFmtId="177" fontId="0" fillId="2" borderId="5" xfId="0" applyNumberFormat="1" applyFill="1" applyBorder="1" applyAlignment="1">
      <alignment horizontal="center" vertical="center"/>
    </xf>
    <xf numFmtId="49" fontId="0" fillId="2" borderId="15" xfId="0" applyNumberFormat="1" applyFill="1" applyBorder="1" applyAlignment="1">
      <alignment horizontal="right" vertical="center"/>
    </xf>
    <xf numFmtId="176" fontId="5" fillId="2" borderId="6" xfId="2" applyNumberFormat="1" applyFont="1" applyFill="1" applyBorder="1" applyAlignment="1" applyProtection="1">
      <alignment horizontal="right" vertical="top" wrapText="1"/>
      <protection locked="0"/>
    </xf>
    <xf numFmtId="176" fontId="0" fillId="2" borderId="71" xfId="2" applyNumberFormat="1" applyFont="1" applyFill="1" applyBorder="1" applyAlignment="1" applyProtection="1">
      <alignment horizontal="center" vertical="center"/>
    </xf>
    <xf numFmtId="0" fontId="0" fillId="2" borderId="73" xfId="0" applyFill="1" applyBorder="1" applyAlignment="1">
      <alignment vertical="center" wrapText="1" shrinkToFit="1"/>
    </xf>
    <xf numFmtId="0" fontId="0" fillId="2" borderId="11" xfId="0" applyFill="1" applyBorder="1" applyAlignment="1">
      <alignment vertical="center" shrinkToFit="1"/>
    </xf>
    <xf numFmtId="49" fontId="0" fillId="2" borderId="73" xfId="0" applyNumberFormat="1" applyFill="1" applyBorder="1" applyAlignment="1">
      <alignment horizontal="right" vertical="center"/>
    </xf>
    <xf numFmtId="49" fontId="0" fillId="2" borderId="1" xfId="0" applyNumberFormat="1" applyFill="1" applyBorder="1" applyAlignment="1">
      <alignment horizontal="center" vertical="center"/>
    </xf>
    <xf numFmtId="0" fontId="0" fillId="2" borderId="73" xfId="0" applyFill="1" applyBorder="1" applyAlignment="1">
      <alignment horizontal="center" vertical="center" shrinkToFit="1"/>
    </xf>
    <xf numFmtId="49" fontId="0" fillId="2" borderId="13" xfId="0" applyNumberFormat="1" applyFill="1" applyBorder="1" applyAlignment="1">
      <alignment horizontal="right" vertical="center"/>
    </xf>
    <xf numFmtId="49" fontId="0" fillId="2" borderId="33" xfId="0" applyNumberFormat="1" applyFill="1" applyBorder="1" applyAlignment="1">
      <alignment horizontal="right" vertical="center"/>
    </xf>
    <xf numFmtId="49" fontId="5" fillId="2" borderId="1" xfId="0" applyNumberFormat="1" applyFont="1" applyFill="1" applyBorder="1" applyAlignment="1">
      <alignment horizontal="right" vertical="center"/>
    </xf>
    <xf numFmtId="176" fontId="5" fillId="2" borderId="8" xfId="2" applyNumberFormat="1" applyFont="1" applyFill="1" applyBorder="1" applyAlignment="1" applyProtection="1">
      <alignment horizontal="right" vertical="center" wrapText="1"/>
      <protection locked="0"/>
    </xf>
    <xf numFmtId="0" fontId="0" fillId="2" borderId="13" xfId="0" applyFill="1" applyBorder="1" applyAlignment="1">
      <alignment vertical="center" wrapText="1" shrinkToFit="1"/>
    </xf>
    <xf numFmtId="0" fontId="12" fillId="2" borderId="54" xfId="0" applyFont="1" applyFill="1" applyBorder="1" applyAlignment="1">
      <alignment vertical="center" shrinkToFit="1"/>
    </xf>
    <xf numFmtId="49" fontId="0" fillId="2" borderId="14" xfId="0" applyNumberFormat="1" applyFill="1" applyBorder="1" applyAlignment="1">
      <alignment horizontal="right" vertical="center"/>
    </xf>
    <xf numFmtId="49" fontId="0" fillId="2" borderId="2" xfId="0" applyNumberFormat="1" applyFill="1" applyBorder="1" applyAlignment="1">
      <alignment horizontal="right" vertical="center"/>
    </xf>
    <xf numFmtId="177" fontId="0" fillId="2" borderId="2" xfId="0" applyNumberFormat="1" applyFill="1" applyBorder="1" applyAlignment="1">
      <alignment horizontal="center" vertical="center"/>
    </xf>
    <xf numFmtId="49" fontId="0" fillId="2" borderId="69" xfId="0" applyNumberFormat="1" applyFill="1" applyBorder="1" applyAlignment="1">
      <alignment horizontal="right" vertical="center"/>
    </xf>
    <xf numFmtId="0" fontId="0" fillId="2" borderId="67" xfId="0" applyFill="1" applyBorder="1" applyAlignment="1">
      <alignment horizontal="center" vertical="center" shrinkToFit="1"/>
    </xf>
    <xf numFmtId="0" fontId="0" fillId="2" borderId="76" xfId="0" applyFill="1" applyBorder="1" applyAlignment="1">
      <alignment vertical="center" shrinkToFit="1"/>
    </xf>
    <xf numFmtId="49" fontId="0" fillId="2" borderId="20" xfId="0" applyNumberFormat="1" applyFill="1" applyBorder="1" applyAlignment="1">
      <alignment horizontal="right" vertical="center"/>
    </xf>
    <xf numFmtId="49" fontId="0" fillId="2" borderId="51" xfId="0" applyNumberFormat="1" applyFill="1" applyBorder="1" applyAlignment="1">
      <alignment horizontal="right" vertical="center"/>
    </xf>
    <xf numFmtId="0" fontId="9" fillId="0" borderId="0" xfId="0" applyFont="1" applyProtection="1">
      <alignment vertical="center"/>
      <protection locked="0"/>
    </xf>
    <xf numFmtId="176" fontId="0" fillId="2" borderId="33" xfId="0" applyNumberFormat="1" applyFill="1" applyBorder="1" applyAlignment="1">
      <alignment horizontal="center" vertical="center" shrinkToFit="1"/>
    </xf>
    <xf numFmtId="0" fontId="14" fillId="0" borderId="0" xfId="0" applyFont="1" applyAlignment="1">
      <alignment horizontal="left" vertical="center"/>
    </xf>
    <xf numFmtId="0" fontId="15" fillId="0" borderId="0" xfId="0" applyFont="1" applyAlignment="1">
      <alignment horizontal="left" vertical="center"/>
    </xf>
    <xf numFmtId="0" fontId="0" fillId="0" borderId="51" xfId="0" applyBorder="1" applyAlignment="1">
      <alignment vertical="center" shrinkToFit="1"/>
    </xf>
    <xf numFmtId="176" fontId="5" fillId="0" borderId="6" xfId="2" applyNumberFormat="1" applyFont="1" applyFill="1" applyBorder="1" applyAlignment="1" applyProtection="1">
      <alignment horizontal="right" vertical="center" wrapText="1"/>
      <protection locked="0"/>
    </xf>
    <xf numFmtId="49" fontId="0" fillId="0" borderId="1" xfId="0" applyNumberFormat="1" applyBorder="1" applyAlignment="1">
      <alignment horizontal="right" vertical="center"/>
    </xf>
    <xf numFmtId="49" fontId="0" fillId="0" borderId="8" xfId="0" applyNumberFormat="1" applyBorder="1" applyAlignment="1">
      <alignment horizontal="right" vertical="center"/>
    </xf>
    <xf numFmtId="176" fontId="5" fillId="0" borderId="6" xfId="2" applyNumberFormat="1" applyFont="1" applyFill="1" applyBorder="1" applyAlignment="1" applyProtection="1">
      <alignment horizontal="right" vertical="center"/>
      <protection locked="0"/>
    </xf>
    <xf numFmtId="176" fontId="12" fillId="0" borderId="73" xfId="2" applyNumberFormat="1" applyFont="1" applyFill="1" applyBorder="1" applyAlignment="1" applyProtection="1">
      <alignment horizontal="left" vertical="center"/>
      <protection locked="0"/>
    </xf>
    <xf numFmtId="176" fontId="5" fillId="0" borderId="51" xfId="2" applyNumberFormat="1" applyFont="1" applyFill="1" applyBorder="1" applyAlignment="1" applyProtection="1">
      <alignment horizontal="right" vertical="center" wrapText="1"/>
      <protection locked="0"/>
    </xf>
    <xf numFmtId="0" fontId="0" fillId="0" borderId="16" xfId="0" applyBorder="1" applyAlignment="1">
      <alignment vertical="center" shrinkToFit="1"/>
    </xf>
    <xf numFmtId="177" fontId="0" fillId="0" borderId="1" xfId="0" applyNumberFormat="1" applyBorder="1" applyAlignment="1">
      <alignment horizontal="center" vertical="center"/>
    </xf>
    <xf numFmtId="49" fontId="0" fillId="0" borderId="11" xfId="0" applyNumberFormat="1" applyBorder="1" applyAlignment="1">
      <alignment horizontal="right" vertical="center"/>
    </xf>
    <xf numFmtId="0" fontId="0" fillId="0" borderId="8" xfId="0" applyBorder="1" applyAlignment="1">
      <alignment horizontal="left" vertical="center" shrinkToFit="1"/>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176" fontId="0" fillId="0" borderId="31" xfId="0" applyNumberFormat="1" applyBorder="1" applyAlignment="1">
      <alignment horizontal="center" vertical="center" shrinkToFit="1"/>
    </xf>
    <xf numFmtId="0" fontId="0" fillId="0" borderId="11" xfId="0" applyBorder="1" applyAlignment="1">
      <alignment horizontal="right" vertical="center"/>
    </xf>
    <xf numFmtId="176" fontId="0" fillId="2" borderId="39" xfId="0" applyNumberFormat="1" applyFill="1" applyBorder="1" applyAlignment="1">
      <alignment vertical="center" shrinkToFit="1"/>
    </xf>
    <xf numFmtId="176" fontId="0" fillId="2" borderId="81" xfId="0" applyNumberFormat="1" applyFill="1" applyBorder="1" applyAlignment="1">
      <alignment vertical="center" shrinkToFit="1"/>
    </xf>
    <xf numFmtId="0" fontId="14" fillId="0" borderId="0" xfId="0" applyFont="1">
      <alignment vertical="center"/>
    </xf>
    <xf numFmtId="176" fontId="12" fillId="2" borderId="73" xfId="2" applyNumberFormat="1" applyFont="1" applyFill="1" applyBorder="1" applyAlignment="1" applyProtection="1">
      <alignment vertical="center" wrapText="1"/>
      <protection locked="0"/>
    </xf>
    <xf numFmtId="176" fontId="12" fillId="2" borderId="6" xfId="2" applyNumberFormat="1" applyFont="1" applyFill="1" applyBorder="1" applyAlignment="1" applyProtection="1">
      <alignment vertical="center"/>
      <protection locked="0"/>
    </xf>
    <xf numFmtId="176" fontId="12" fillId="0" borderId="73" xfId="2" applyNumberFormat="1" applyFont="1" applyFill="1" applyBorder="1" applyAlignment="1" applyProtection="1">
      <alignment vertical="center"/>
      <protection locked="0"/>
    </xf>
    <xf numFmtId="176" fontId="12" fillId="0" borderId="6" xfId="2" applyNumberFormat="1" applyFont="1" applyFill="1" applyBorder="1" applyAlignment="1" applyProtection="1">
      <alignment vertical="center"/>
      <protection locked="0"/>
    </xf>
    <xf numFmtId="176" fontId="12" fillId="2" borderId="73" xfId="2" applyNumberFormat="1" applyFont="1" applyFill="1" applyBorder="1" applyAlignment="1" applyProtection="1">
      <alignment vertical="center"/>
      <protection locked="0"/>
    </xf>
    <xf numFmtId="0" fontId="0" fillId="2" borderId="23" xfId="0" applyFill="1" applyBorder="1" applyAlignment="1">
      <alignment horizontal="left" vertical="center" wrapText="1" shrinkToFit="1"/>
    </xf>
    <xf numFmtId="0" fontId="0" fillId="0" borderId="73" xfId="0" applyBorder="1" applyAlignment="1">
      <alignment vertical="center" wrapText="1" shrinkToFit="1"/>
    </xf>
    <xf numFmtId="0" fontId="0" fillId="0" borderId="4" xfId="0" applyBorder="1" applyAlignment="1">
      <alignment horizontal="left" vertical="center" wrapText="1" shrinkToFit="1"/>
    </xf>
    <xf numFmtId="0" fontId="0" fillId="0" borderId="13" xfId="0" applyBorder="1" applyAlignment="1">
      <alignment horizontal="left" vertical="center" wrapText="1" shrinkToFit="1"/>
    </xf>
    <xf numFmtId="0" fontId="0" fillId="2" borderId="4" xfId="0" applyFill="1" applyBorder="1" applyAlignment="1">
      <alignment vertical="center" wrapText="1"/>
    </xf>
    <xf numFmtId="0" fontId="0" fillId="2" borderId="16" xfId="0" applyFill="1" applyBorder="1" applyAlignment="1">
      <alignment horizontal="left" vertical="center" shrinkToFit="1"/>
    </xf>
    <xf numFmtId="0" fontId="0" fillId="0" borderId="11" xfId="0" applyBorder="1" applyAlignment="1">
      <alignment vertical="center" shrinkToFit="1"/>
    </xf>
    <xf numFmtId="0" fontId="0" fillId="0" borderId="51" xfId="0" applyBorder="1" applyAlignment="1">
      <alignment horizontal="left" vertical="center" shrinkToFit="1"/>
    </xf>
    <xf numFmtId="0" fontId="0" fillId="2" borderId="51" xfId="0" applyFill="1" applyBorder="1" applyAlignment="1">
      <alignment vertical="center" wrapText="1" shrinkToFit="1"/>
    </xf>
    <xf numFmtId="0" fontId="0" fillId="2" borderId="6" xfId="0" applyFill="1" applyBorder="1" applyAlignment="1">
      <alignment vertical="center" shrinkToFit="1"/>
    </xf>
    <xf numFmtId="0" fontId="0" fillId="0" borderId="76" xfId="0" applyBorder="1" applyAlignment="1">
      <alignment vertical="center" shrinkToFit="1"/>
    </xf>
    <xf numFmtId="0" fontId="12" fillId="2" borderId="16" xfId="0" applyFont="1" applyFill="1" applyBorder="1" applyAlignment="1">
      <alignment vertical="center" shrinkToFit="1"/>
    </xf>
    <xf numFmtId="0" fontId="0" fillId="0" borderId="54" xfId="0" applyBorder="1" applyAlignment="1">
      <alignment horizontal="left" vertical="center" shrinkToFit="1"/>
    </xf>
    <xf numFmtId="0" fontId="0" fillId="2" borderId="23" xfId="0" applyFill="1" applyBorder="1" applyAlignment="1">
      <alignment horizontal="right" vertical="center"/>
    </xf>
    <xf numFmtId="0" fontId="0" fillId="0" borderId="13" xfId="0" applyBorder="1">
      <alignment vertical="center"/>
    </xf>
    <xf numFmtId="0" fontId="0" fillId="2" borderId="5" xfId="0" applyFill="1" applyBorder="1" applyAlignment="1">
      <alignment horizontal="right" vertical="center"/>
    </xf>
    <xf numFmtId="0" fontId="0" fillId="0" borderId="2" xfId="0" applyBorder="1">
      <alignment vertical="center"/>
    </xf>
    <xf numFmtId="176" fontId="12" fillId="0" borderId="51" xfId="2" applyNumberFormat="1" applyFont="1" applyFill="1" applyBorder="1" applyAlignment="1" applyProtection="1">
      <alignment vertical="center"/>
      <protection locked="0"/>
    </xf>
    <xf numFmtId="176" fontId="12" fillId="2" borderId="51" xfId="2" applyNumberFormat="1" applyFont="1" applyFill="1" applyBorder="1" applyAlignment="1" applyProtection="1">
      <alignment vertical="center"/>
      <protection locked="0"/>
    </xf>
    <xf numFmtId="176" fontId="12" fillId="0" borderId="77" xfId="2" applyNumberFormat="1" applyFont="1" applyFill="1" applyBorder="1" applyAlignment="1" applyProtection="1">
      <alignment vertical="center"/>
      <protection locked="0"/>
    </xf>
    <xf numFmtId="176" fontId="12" fillId="0" borderId="18" xfId="2" applyNumberFormat="1" applyFont="1" applyFill="1" applyBorder="1" applyAlignment="1" applyProtection="1">
      <alignment vertical="center"/>
      <protection locked="0"/>
    </xf>
    <xf numFmtId="176" fontId="12" fillId="0" borderId="8" xfId="2" applyNumberFormat="1" applyFont="1" applyFill="1" applyBorder="1" applyAlignment="1" applyProtection="1">
      <alignment vertical="center"/>
      <protection locked="0"/>
    </xf>
    <xf numFmtId="176" fontId="12" fillId="2" borderId="50" xfId="2" applyNumberFormat="1" applyFont="1" applyFill="1" applyBorder="1" applyAlignment="1" applyProtection="1">
      <alignment vertical="center"/>
      <protection locked="0"/>
    </xf>
    <xf numFmtId="49" fontId="0" fillId="0" borderId="73" xfId="0" applyNumberFormat="1" applyBorder="1" applyAlignment="1">
      <alignment horizontal="right" vertical="center"/>
    </xf>
    <xf numFmtId="49" fontId="0" fillId="0" borderId="22" xfId="0" applyNumberFormat="1" applyBorder="1" applyAlignment="1">
      <alignment horizontal="right" vertical="center"/>
    </xf>
    <xf numFmtId="49" fontId="0" fillId="0" borderId="14" xfId="0" applyNumberFormat="1" applyBorder="1" applyAlignment="1">
      <alignment horizontal="right" vertical="center"/>
    </xf>
    <xf numFmtId="49" fontId="0" fillId="0" borderId="20" xfId="0" applyNumberFormat="1" applyBorder="1" applyAlignment="1">
      <alignment horizontal="right" vertical="center"/>
    </xf>
    <xf numFmtId="49" fontId="0" fillId="0" borderId="2" xfId="0" applyNumberFormat="1" applyBorder="1" applyAlignment="1">
      <alignment horizontal="right" vertical="center"/>
    </xf>
    <xf numFmtId="0" fontId="0" fillId="0" borderId="2" xfId="0" applyBorder="1" applyAlignment="1">
      <alignment horizontal="right" vertical="center"/>
    </xf>
    <xf numFmtId="49" fontId="0" fillId="0" borderId="16" xfId="0" applyNumberFormat="1" applyBorder="1" applyAlignment="1">
      <alignment horizontal="right" vertical="center"/>
    </xf>
    <xf numFmtId="49" fontId="0" fillId="0" borderId="51" xfId="0" applyNumberFormat="1" applyBorder="1" applyAlignment="1">
      <alignment horizontal="right" vertical="center"/>
    </xf>
    <xf numFmtId="0" fontId="0" fillId="0" borderId="69" xfId="0" applyBorder="1" applyAlignment="1">
      <alignment horizontal="right" vertical="center"/>
    </xf>
    <xf numFmtId="0" fontId="0" fillId="0" borderId="67" xfId="0" applyBorder="1" applyAlignment="1">
      <alignment horizontal="center" vertical="center" shrinkToFit="1"/>
    </xf>
    <xf numFmtId="0" fontId="0" fillId="0" borderId="73" xfId="0" applyBorder="1" applyAlignment="1">
      <alignment horizontal="center" vertical="center" shrinkToFit="1"/>
    </xf>
    <xf numFmtId="178" fontId="0" fillId="2" borderId="1" xfId="0" applyNumberFormat="1" applyFill="1" applyBorder="1" applyAlignment="1">
      <alignment vertical="center" shrinkToFit="1"/>
    </xf>
    <xf numFmtId="178" fontId="0" fillId="4" borderId="20" xfId="0" applyNumberFormat="1" applyFill="1" applyBorder="1" applyAlignment="1">
      <alignment horizontal="right" vertical="center"/>
    </xf>
    <xf numFmtId="176" fontId="0" fillId="0" borderId="33" xfId="0" applyNumberFormat="1" applyBorder="1" applyAlignment="1">
      <alignment horizontal="center" vertical="center" shrinkToFit="1"/>
    </xf>
    <xf numFmtId="176" fontId="0" fillId="0" borderId="33" xfId="0" applyNumberFormat="1" applyBorder="1">
      <alignment vertical="center"/>
    </xf>
    <xf numFmtId="176" fontId="0" fillId="0" borderId="18" xfId="2" applyNumberFormat="1" applyFont="1" applyFill="1" applyBorder="1" applyAlignment="1" applyProtection="1">
      <alignment horizontal="center" vertical="center"/>
    </xf>
    <xf numFmtId="0" fontId="0" fillId="2" borderId="4" xfId="0" applyFill="1" applyBorder="1" applyAlignment="1">
      <alignment horizontal="left" vertical="center" wrapText="1" shrinkToFit="1"/>
    </xf>
    <xf numFmtId="0" fontId="0" fillId="2" borderId="51" xfId="0" applyFill="1" applyBorder="1" applyAlignment="1">
      <alignment horizontal="left" vertical="center" wrapText="1" shrinkToFit="1"/>
    </xf>
    <xf numFmtId="0" fontId="0" fillId="2" borderId="4" xfId="0" applyFill="1" applyBorder="1">
      <alignment vertical="center"/>
    </xf>
    <xf numFmtId="0" fontId="0" fillId="2" borderId="20" xfId="0" applyFill="1" applyBorder="1">
      <alignment vertical="center"/>
    </xf>
    <xf numFmtId="176" fontId="12" fillId="2" borderId="82" xfId="2" applyNumberFormat="1" applyFont="1" applyFill="1" applyBorder="1" applyAlignment="1" applyProtection="1">
      <alignment vertical="center"/>
      <protection locked="0"/>
    </xf>
    <xf numFmtId="178" fontId="0" fillId="2" borderId="20" xfId="0" applyNumberFormat="1" applyFill="1" applyBorder="1" applyAlignment="1">
      <alignment horizontal="right" vertical="center" wrapText="1"/>
    </xf>
    <xf numFmtId="0" fontId="12"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7" xfId="0" applyBorder="1" applyAlignment="1">
      <alignment vertical="center" wrapText="1"/>
    </xf>
    <xf numFmtId="176" fontId="5" fillId="2" borderId="50" xfId="2" applyNumberFormat="1" applyFont="1" applyFill="1" applyBorder="1" applyAlignment="1" applyProtection="1">
      <alignment horizontal="left" vertical="center" wrapText="1"/>
      <protection locked="0"/>
    </xf>
    <xf numFmtId="176" fontId="0" fillId="2" borderId="10" xfId="2" applyNumberFormat="1" applyFont="1" applyFill="1" applyBorder="1" applyAlignment="1" applyProtection="1">
      <alignment horizontal="center" vertical="center"/>
    </xf>
    <xf numFmtId="49" fontId="0" fillId="2" borderId="67" xfId="0" applyNumberFormat="1" applyFill="1" applyBorder="1" applyAlignment="1">
      <alignment horizontal="right" vertical="center"/>
    </xf>
    <xf numFmtId="179" fontId="3" fillId="0" borderId="58" xfId="0" applyNumberFormat="1" applyFont="1" applyBorder="1">
      <alignment vertical="center"/>
    </xf>
    <xf numFmtId="178" fontId="0" fillId="4" borderId="15" xfId="0" applyNumberFormat="1" applyFill="1" applyBorder="1" applyAlignment="1">
      <alignment horizontal="right" vertical="center"/>
    </xf>
    <xf numFmtId="178" fontId="0" fillId="2" borderId="15" xfId="0" applyNumberFormat="1" applyFill="1" applyBorder="1" applyAlignment="1">
      <alignment horizontal="right" vertical="center"/>
    </xf>
    <xf numFmtId="178" fontId="0" fillId="0" borderId="11" xfId="0" applyNumberFormat="1" applyBorder="1" applyAlignment="1">
      <alignment horizontal="right" vertical="center"/>
    </xf>
    <xf numFmtId="0" fontId="0" fillId="2" borderId="33" xfId="0" applyFill="1" applyBorder="1" applyAlignment="1">
      <alignment vertical="center" shrinkToFit="1"/>
    </xf>
    <xf numFmtId="176" fontId="0" fillId="2" borderId="31" xfId="0" applyNumberFormat="1" applyFill="1" applyBorder="1" applyAlignment="1">
      <alignment vertical="center" shrinkToFit="1"/>
    </xf>
    <xf numFmtId="49" fontId="0" fillId="0" borderId="73" xfId="0" applyNumberFormat="1" applyBorder="1" applyAlignment="1">
      <alignment horizontal="left" vertical="center"/>
    </xf>
    <xf numFmtId="49" fontId="0" fillId="0" borderId="8" xfId="0" applyNumberFormat="1" applyBorder="1" applyAlignment="1">
      <alignment horizontal="left" vertical="center"/>
    </xf>
    <xf numFmtId="49" fontId="0" fillId="0" borderId="6" xfId="0" applyNumberFormat="1" applyBorder="1" applyAlignment="1">
      <alignment horizontal="left" vertical="center"/>
    </xf>
    <xf numFmtId="176" fontId="12" fillId="0" borderId="73" xfId="2" applyNumberFormat="1" applyFont="1" applyFill="1" applyBorder="1" applyAlignment="1" applyProtection="1">
      <alignment horizontal="left" vertical="center"/>
      <protection locked="0"/>
    </xf>
    <xf numFmtId="176" fontId="12" fillId="0" borderId="6" xfId="2" applyNumberFormat="1" applyFont="1" applyFill="1" applyBorder="1" applyAlignment="1" applyProtection="1">
      <alignment horizontal="left" vertical="center"/>
      <protection locked="0"/>
    </xf>
    <xf numFmtId="176" fontId="12" fillId="0" borderId="73" xfId="2" applyNumberFormat="1" applyFont="1" applyFill="1" applyBorder="1" applyAlignment="1" applyProtection="1">
      <alignment horizontal="left" vertical="center" wrapText="1"/>
      <protection locked="0"/>
    </xf>
    <xf numFmtId="176" fontId="12" fillId="0" borderId="6" xfId="2" applyNumberFormat="1" applyFont="1" applyFill="1" applyBorder="1" applyAlignment="1" applyProtection="1">
      <alignment horizontal="left" vertical="center" wrapText="1"/>
      <protection locked="0"/>
    </xf>
    <xf numFmtId="176" fontId="12" fillId="2" borderId="73" xfId="2" applyNumberFormat="1" applyFont="1" applyFill="1" applyBorder="1" applyAlignment="1" applyProtection="1">
      <alignment horizontal="left" vertical="center" wrapText="1"/>
      <protection locked="0"/>
    </xf>
    <xf numFmtId="176" fontId="12" fillId="2" borderId="6" xfId="2" applyNumberFormat="1" applyFont="1" applyFill="1" applyBorder="1" applyAlignment="1" applyProtection="1">
      <alignment horizontal="left" vertical="center" wrapText="1"/>
      <protection locked="0"/>
    </xf>
    <xf numFmtId="49" fontId="5" fillId="2" borderId="11"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0" borderId="11"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0" borderId="6" xfId="0" applyNumberFormat="1" applyFont="1" applyBorder="1" applyAlignment="1">
      <alignment horizontal="left" vertical="center"/>
    </xf>
    <xf numFmtId="176" fontId="12" fillId="0" borderId="73" xfId="2" applyNumberFormat="1" applyFont="1" applyFill="1" applyBorder="1" applyAlignment="1" applyProtection="1">
      <alignment horizontal="center" vertical="center"/>
      <protection locked="0"/>
    </xf>
    <xf numFmtId="176" fontId="12" fillId="0" borderId="6" xfId="2" applyNumberFormat="1" applyFont="1" applyFill="1" applyBorder="1" applyAlignment="1" applyProtection="1">
      <alignment horizontal="center" vertical="center"/>
      <protection locked="0"/>
    </xf>
    <xf numFmtId="176" fontId="0" fillId="2" borderId="39" xfId="0" applyNumberFormat="1" applyFill="1" applyBorder="1" applyAlignment="1">
      <alignment horizontal="center" vertical="center" shrinkToFit="1"/>
    </xf>
    <xf numFmtId="176" fontId="0" fillId="2" borderId="61" xfId="0" applyNumberFormat="1" applyFill="1" applyBorder="1" applyAlignment="1">
      <alignment horizontal="center" vertical="center" shrinkToFit="1"/>
    </xf>
    <xf numFmtId="49" fontId="5" fillId="2" borderId="11" xfId="0" applyNumberFormat="1" applyFont="1" applyFill="1" applyBorder="1" applyAlignment="1">
      <alignment horizontal="left" vertical="center" wrapText="1"/>
    </xf>
    <xf numFmtId="49" fontId="5" fillId="2" borderId="8"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176" fontId="0" fillId="2" borderId="68" xfId="0" applyNumberFormat="1" applyFill="1" applyBorder="1" applyAlignment="1">
      <alignment horizontal="center" vertical="center" shrinkToFit="1"/>
    </xf>
    <xf numFmtId="176" fontId="0" fillId="0" borderId="39" xfId="0" applyNumberFormat="1" applyBorder="1" applyAlignment="1">
      <alignment horizontal="center" vertical="center" shrinkToFit="1"/>
    </xf>
    <xf numFmtId="176" fontId="0" fillId="0" borderId="68" xfId="0" applyNumberFormat="1" applyBorder="1" applyAlignment="1">
      <alignment horizontal="center" vertical="center" shrinkToFit="1"/>
    </xf>
    <xf numFmtId="176" fontId="0" fillId="0" borderId="61" xfId="0" applyNumberFormat="1" applyBorder="1" applyAlignment="1">
      <alignment horizontal="center" vertical="center" shrinkToFit="1"/>
    </xf>
    <xf numFmtId="0" fontId="0" fillId="0" borderId="44" xfId="0" applyBorder="1" applyAlignment="1">
      <alignment horizontal="center" vertical="center"/>
    </xf>
    <xf numFmtId="0" fontId="0" fillId="0" borderId="45" xfId="0"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177" fontId="7" fillId="0" borderId="44" xfId="0" applyNumberFormat="1" applyFont="1" applyBorder="1" applyAlignment="1">
      <alignment horizontal="center" vertical="center" wrapText="1"/>
    </xf>
    <xf numFmtId="177" fontId="7" fillId="0" borderId="45" xfId="0" applyNumberFormat="1" applyFont="1" applyBorder="1" applyAlignment="1">
      <alignment horizontal="center" vertical="center" wrapText="1"/>
    </xf>
    <xf numFmtId="177" fontId="7" fillId="0" borderId="46" xfId="0" applyNumberFormat="1" applyFont="1" applyBorder="1" applyAlignment="1">
      <alignment horizontal="center"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7" fillId="3" borderId="52" xfId="0" applyFont="1" applyFill="1" applyBorder="1" applyAlignment="1">
      <alignment horizontal="left" vertical="center"/>
    </xf>
    <xf numFmtId="0" fontId="7" fillId="3" borderId="65" xfId="0" applyFont="1" applyFill="1" applyBorder="1" applyAlignment="1">
      <alignment horizontal="left" vertical="center"/>
    </xf>
    <xf numFmtId="176" fontId="12" fillId="0" borderId="79" xfId="0" applyNumberFormat="1" applyFont="1" applyBorder="1" applyAlignment="1">
      <alignment horizontal="left" vertical="center" indent="1"/>
    </xf>
    <xf numFmtId="176" fontId="12" fillId="0" borderId="78" xfId="0" applyNumberFormat="1" applyFont="1" applyBorder="1" applyAlignment="1">
      <alignment horizontal="left" vertical="center" indent="1"/>
    </xf>
    <xf numFmtId="176" fontId="8" fillId="0" borderId="0" xfId="0" applyNumberFormat="1" applyFont="1" applyAlignment="1">
      <alignment horizontal="left" vertical="top" wrapText="1"/>
    </xf>
    <xf numFmtId="0" fontId="7" fillId="3" borderId="67"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8" xfId="0" applyFont="1" applyFill="1" applyBorder="1" applyAlignment="1">
      <alignment horizontal="center" vertical="center"/>
    </xf>
    <xf numFmtId="176" fontId="5" fillId="0" borderId="79" xfId="0" applyNumberFormat="1" applyFont="1" applyBorder="1" applyAlignment="1">
      <alignment horizontal="left" vertical="center" indent="1"/>
    </xf>
    <xf numFmtId="176" fontId="5" fillId="0" borderId="78" xfId="0" applyNumberFormat="1" applyFont="1" applyBorder="1" applyAlignment="1">
      <alignment horizontal="left" vertical="center" indent="1"/>
    </xf>
    <xf numFmtId="49" fontId="5" fillId="2" borderId="85" xfId="0" applyNumberFormat="1" applyFont="1" applyFill="1" applyBorder="1" applyAlignment="1">
      <alignment horizontal="left" vertical="center"/>
    </xf>
    <xf numFmtId="49" fontId="5" fillId="2" borderId="25" xfId="0" applyNumberFormat="1" applyFont="1" applyFill="1" applyBorder="1" applyAlignment="1">
      <alignment horizontal="left" vertical="center"/>
    </xf>
    <xf numFmtId="49" fontId="5" fillId="2" borderId="26" xfId="0" applyNumberFormat="1" applyFont="1" applyFill="1" applyBorder="1" applyAlignment="1">
      <alignment horizontal="left" vertical="center"/>
    </xf>
    <xf numFmtId="176" fontId="12" fillId="2" borderId="77" xfId="2" applyNumberFormat="1" applyFont="1" applyFill="1" applyBorder="1" applyAlignment="1" applyProtection="1">
      <alignment horizontal="left" vertical="center"/>
      <protection locked="0"/>
    </xf>
    <xf numFmtId="176" fontId="12" fillId="2" borderId="18" xfId="2" applyNumberFormat="1" applyFont="1" applyFill="1" applyBorder="1" applyAlignment="1" applyProtection="1">
      <alignment horizontal="left" vertical="center"/>
      <protection locked="0"/>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176" fontId="11" fillId="0" borderId="7" xfId="0" applyNumberFormat="1" applyFont="1" applyBorder="1" applyAlignment="1">
      <alignment horizontal="center" vertical="center"/>
    </xf>
    <xf numFmtId="176" fontId="11" fillId="0" borderId="40" xfId="0" applyNumberFormat="1" applyFont="1" applyBorder="1" applyAlignment="1">
      <alignment horizontal="center" vertical="center"/>
    </xf>
    <xf numFmtId="0" fontId="8" fillId="3" borderId="44" xfId="0" applyFont="1" applyFill="1" applyBorder="1" applyAlignment="1">
      <alignment horizontal="center" vertical="center"/>
    </xf>
    <xf numFmtId="0" fontId="8" fillId="3" borderId="46" xfId="0" applyFont="1" applyFill="1" applyBorder="1" applyAlignment="1">
      <alignment horizontal="center" vertical="center"/>
    </xf>
    <xf numFmtId="176" fontId="3" fillId="3" borderId="44" xfId="0" applyNumberFormat="1" applyFont="1" applyFill="1" applyBorder="1" applyAlignment="1">
      <alignment horizontal="left" vertical="center"/>
    </xf>
    <xf numFmtId="176" fontId="3" fillId="3" borderId="45" xfId="0" applyNumberFormat="1" applyFont="1" applyFill="1" applyBorder="1" applyAlignment="1">
      <alignment horizontal="left" vertical="center"/>
    </xf>
    <xf numFmtId="176" fontId="3" fillId="3" borderId="46" xfId="0" applyNumberFormat="1" applyFont="1" applyFill="1" applyBorder="1" applyAlignment="1">
      <alignment horizontal="left" vertical="center"/>
    </xf>
    <xf numFmtId="176" fontId="8" fillId="3" borderId="45" xfId="2" applyNumberFormat="1" applyFont="1" applyFill="1" applyBorder="1" applyAlignment="1">
      <alignment horizontal="left" vertical="center"/>
    </xf>
    <xf numFmtId="176" fontId="12" fillId="2" borderId="73" xfId="2" applyNumberFormat="1" applyFont="1" applyFill="1" applyBorder="1" applyAlignment="1" applyProtection="1">
      <alignment horizontal="left" vertical="center"/>
      <protection locked="0"/>
    </xf>
    <xf numFmtId="176" fontId="12" fillId="2" borderId="6" xfId="2" applyNumberFormat="1" applyFont="1" applyFill="1" applyBorder="1" applyAlignment="1" applyProtection="1">
      <alignment horizontal="left" vertical="center"/>
      <protection locked="0"/>
    </xf>
    <xf numFmtId="176" fontId="12" fillId="2" borderId="82" xfId="2" applyNumberFormat="1" applyFont="1" applyFill="1" applyBorder="1" applyAlignment="1" applyProtection="1">
      <alignment horizontal="left" vertical="center" wrapText="1"/>
      <protection locked="0"/>
    </xf>
    <xf numFmtId="176" fontId="12" fillId="2" borderId="50" xfId="2" applyNumberFormat="1" applyFont="1" applyFill="1" applyBorder="1" applyAlignment="1" applyProtection="1">
      <alignment horizontal="left" vertical="center" wrapText="1"/>
      <protection locked="0"/>
    </xf>
    <xf numFmtId="49" fontId="5" fillId="2" borderId="76" xfId="0" applyNumberFormat="1" applyFont="1" applyFill="1" applyBorder="1" applyAlignment="1">
      <alignment horizontal="left" vertical="center" wrapText="1"/>
    </xf>
    <xf numFmtId="49" fontId="5" fillId="2" borderId="51" xfId="0" applyNumberFormat="1" applyFont="1" applyFill="1" applyBorder="1" applyAlignment="1">
      <alignment horizontal="left" vertical="center"/>
    </xf>
    <xf numFmtId="0" fontId="0" fillId="0" borderId="21" xfId="0" applyBorder="1" applyAlignment="1">
      <alignment horizontal="center" vertical="center" shrinkToFit="1"/>
    </xf>
    <xf numFmtId="176" fontId="12" fillId="2" borderId="73" xfId="2" applyNumberFormat="1" applyFont="1" applyFill="1" applyBorder="1" applyAlignment="1" applyProtection="1">
      <alignment horizontal="center" vertical="center"/>
      <protection locked="0"/>
    </xf>
    <xf numFmtId="176" fontId="12" fillId="2" borderId="6" xfId="2" applyNumberFormat="1" applyFont="1" applyFill="1" applyBorder="1" applyAlignment="1" applyProtection="1">
      <alignment horizontal="center" vertical="center"/>
      <protection locked="0"/>
    </xf>
    <xf numFmtId="176" fontId="12" fillId="2" borderId="73" xfId="2" applyNumberFormat="1" applyFont="1" applyFill="1" applyBorder="1" applyAlignment="1" applyProtection="1">
      <alignment horizontal="center" vertical="center" wrapText="1"/>
      <protection locked="0"/>
    </xf>
    <xf numFmtId="176" fontId="12" fillId="2" borderId="6" xfId="2" applyNumberFormat="1" applyFont="1" applyFill="1" applyBorder="1" applyAlignment="1" applyProtection="1">
      <alignment horizontal="center" vertical="center" wrapText="1"/>
      <protection locked="0"/>
    </xf>
    <xf numFmtId="49" fontId="0" fillId="0" borderId="73" xfId="0" applyNumberFormat="1" applyBorder="1" applyAlignment="1">
      <alignment horizontal="center" vertical="center"/>
    </xf>
    <xf numFmtId="49" fontId="0" fillId="0" borderId="8" xfId="0" applyNumberFormat="1" applyBorder="1" applyAlignment="1">
      <alignment horizontal="center" vertical="center"/>
    </xf>
    <xf numFmtId="49" fontId="0" fillId="0" borderId="6" xfId="0" applyNumberFormat="1" applyBorder="1" applyAlignment="1">
      <alignment horizontal="center" vertical="center"/>
    </xf>
    <xf numFmtId="0" fontId="5" fillId="0" borderId="32" xfId="0" applyFont="1" applyBorder="1" applyAlignment="1">
      <alignment horizontal="left" vertical="center" wrapText="1"/>
    </xf>
    <xf numFmtId="0" fontId="5" fillId="0" borderId="21" xfId="0" applyFont="1" applyBorder="1" applyAlignment="1">
      <alignment horizontal="left" vertical="center" wrapText="1"/>
    </xf>
    <xf numFmtId="49" fontId="3" fillId="0" borderId="40" xfId="0" applyNumberFormat="1" applyFont="1" applyBorder="1" applyAlignment="1">
      <alignment horizontal="right" vertical="center"/>
    </xf>
    <xf numFmtId="49" fontId="3" fillId="0" borderId="58" xfId="0" applyNumberFormat="1" applyFont="1" applyBorder="1" applyAlignment="1">
      <alignment horizontal="right" vertical="center"/>
    </xf>
  </cellXfs>
  <cellStyles count="3">
    <cellStyle name="パーセント" xfId="2" builtinId="5"/>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222FC-FD8A-4958-91B4-9A2B60835CB4}">
  <sheetPr>
    <pageSetUpPr fitToPage="1"/>
  </sheetPr>
  <dimension ref="A1:AF75"/>
  <sheetViews>
    <sheetView view="pageBreakPreview" zoomScale="110" zoomScaleNormal="100" zoomScaleSheetLayoutView="110" workbookViewId="0">
      <pane ySplit="4" topLeftCell="A41" activePane="bottomLeft" state="frozen"/>
      <selection pane="bottomLeft" activeCell="N61" sqref="N61"/>
    </sheetView>
  </sheetViews>
  <sheetFormatPr defaultColWidth="9" defaultRowHeight="13.2" x14ac:dyDescent="0.2"/>
  <cols>
    <col min="1" max="1" width="3.109375" customWidth="1"/>
    <col min="2" max="2" width="34.109375" style="27" customWidth="1"/>
    <col min="3" max="3" width="36.33203125" customWidth="1"/>
    <col min="4" max="7" width="6.6640625" customWidth="1"/>
    <col min="8" max="8" width="9.33203125" style="97" customWidth="1"/>
    <col min="9" max="9" width="21.77734375" style="97" customWidth="1"/>
    <col min="10" max="10" width="5.88671875" customWidth="1"/>
    <col min="11" max="11" width="6.77734375" customWidth="1"/>
    <col min="12" max="12" width="5.109375" customWidth="1"/>
    <col min="13" max="13" width="5.33203125" style="4" customWidth="1"/>
    <col min="14" max="15" width="4.44140625" style="5" customWidth="1"/>
    <col min="16" max="16" width="3.33203125" style="5" bestFit="1" customWidth="1"/>
    <col min="17" max="17" width="5.109375" style="4" customWidth="1"/>
    <col min="18" max="19" width="4.21875" style="5" customWidth="1"/>
    <col min="20" max="20" width="13.77734375" style="3" customWidth="1"/>
    <col min="21" max="21" width="0.109375" style="29" customWidth="1"/>
    <col min="22" max="22" width="11.77734375" style="3" customWidth="1"/>
    <col min="23" max="23" width="4.21875" style="3" customWidth="1"/>
    <col min="24" max="24" width="9" style="183"/>
    <col min="25" max="25" width="13.33203125" customWidth="1"/>
    <col min="26" max="26" width="2.44140625" bestFit="1" customWidth="1"/>
    <col min="27" max="27" width="7.77734375" bestFit="1" customWidth="1"/>
    <col min="28" max="28" width="17.21875" bestFit="1" customWidth="1"/>
    <col min="29" max="29" width="15.33203125" bestFit="1" customWidth="1"/>
    <col min="30" max="30" width="3.33203125" bestFit="1" customWidth="1"/>
    <col min="31" max="31" width="15.33203125" bestFit="1" customWidth="1"/>
    <col min="32" max="32" width="3.33203125" bestFit="1" customWidth="1"/>
  </cols>
  <sheetData>
    <row r="1" spans="1:32" ht="21" customHeight="1" x14ac:dyDescent="0.2">
      <c r="A1" s="99" t="s">
        <v>258</v>
      </c>
      <c r="B1" s="99"/>
      <c r="C1" s="99"/>
      <c r="D1" s="99"/>
      <c r="E1" s="99"/>
      <c r="F1" s="99"/>
      <c r="G1" s="99"/>
      <c r="H1" s="99"/>
      <c r="I1" s="99"/>
      <c r="J1" s="99"/>
      <c r="K1" s="99"/>
      <c r="L1" s="99"/>
      <c r="M1" s="99"/>
      <c r="N1" s="99"/>
      <c r="O1" s="99"/>
      <c r="P1" s="99"/>
      <c r="Q1" s="99"/>
      <c r="R1" s="99"/>
      <c r="S1" s="99"/>
      <c r="T1" s="99"/>
      <c r="U1" s="99"/>
      <c r="V1" s="99"/>
      <c r="W1" s="99"/>
    </row>
    <row r="2" spans="1:32" ht="9.6" customHeight="1" thickBot="1" x14ac:dyDescent="0.25">
      <c r="E2" s="1"/>
      <c r="F2" s="1"/>
      <c r="G2" s="1"/>
      <c r="H2" s="28"/>
      <c r="I2" s="28"/>
      <c r="J2" s="1"/>
      <c r="K2" s="1"/>
      <c r="M2"/>
      <c r="N2"/>
      <c r="O2"/>
      <c r="P2"/>
      <c r="Q2"/>
      <c r="R2"/>
      <c r="S2"/>
      <c r="T2"/>
      <c r="U2"/>
      <c r="V2"/>
      <c r="W2"/>
    </row>
    <row r="3" spans="1:32" ht="21" customHeight="1" thickBot="1" x14ac:dyDescent="0.25">
      <c r="D3" s="379" t="s">
        <v>160</v>
      </c>
      <c r="E3" s="380"/>
      <c r="F3" s="380"/>
      <c r="G3" s="381" t="s">
        <v>161</v>
      </c>
      <c r="H3" s="382"/>
      <c r="I3" s="383"/>
      <c r="J3" s="382" t="s">
        <v>162</v>
      </c>
      <c r="K3" s="382"/>
      <c r="L3" s="384" t="s">
        <v>31</v>
      </c>
      <c r="M3" s="385"/>
      <c r="N3" s="385"/>
      <c r="O3" s="385"/>
      <c r="P3" s="385"/>
      <c r="Q3" s="385"/>
      <c r="R3" s="385"/>
      <c r="S3" s="386"/>
      <c r="V3" s="100"/>
      <c r="W3" s="100"/>
    </row>
    <row r="4" spans="1:32" s="14" customFormat="1" ht="63.75" customHeight="1" thickBot="1" x14ac:dyDescent="0.25">
      <c r="A4" s="13"/>
      <c r="B4" s="30" t="s">
        <v>51</v>
      </c>
      <c r="C4" s="31" t="s">
        <v>52</v>
      </c>
      <c r="D4" s="32" t="s">
        <v>163</v>
      </c>
      <c r="E4" s="12" t="s">
        <v>164</v>
      </c>
      <c r="F4" s="33" t="s">
        <v>165</v>
      </c>
      <c r="G4" s="34" t="s">
        <v>166</v>
      </c>
      <c r="H4" s="387" t="s">
        <v>214</v>
      </c>
      <c r="I4" s="388"/>
      <c r="J4" s="341" t="s">
        <v>167</v>
      </c>
      <c r="K4" s="342" t="s">
        <v>168</v>
      </c>
      <c r="L4" s="343" t="s">
        <v>169</v>
      </c>
      <c r="M4" s="41" t="s">
        <v>170</v>
      </c>
      <c r="N4" s="39" t="s">
        <v>171</v>
      </c>
      <c r="O4" s="39" t="s">
        <v>172</v>
      </c>
      <c r="P4" s="40" t="s">
        <v>54</v>
      </c>
      <c r="Q4" s="41" t="s">
        <v>173</v>
      </c>
      <c r="R4" s="39" t="s">
        <v>171</v>
      </c>
      <c r="S4" s="42" t="s">
        <v>172</v>
      </c>
      <c r="T4" s="41" t="s">
        <v>0</v>
      </c>
      <c r="U4" s="101" t="s">
        <v>174</v>
      </c>
      <c r="V4" s="102" t="s">
        <v>175</v>
      </c>
      <c r="W4" s="196"/>
      <c r="X4" s="184" t="s">
        <v>215</v>
      </c>
    </row>
    <row r="5" spans="1:32" ht="53.4" customHeight="1" thickTop="1" x14ac:dyDescent="0.2">
      <c r="A5" s="165">
        <v>6</v>
      </c>
      <c r="B5" s="335" t="s">
        <v>14</v>
      </c>
      <c r="C5" s="336" t="s">
        <v>264</v>
      </c>
      <c r="D5" s="337">
        <v>3</v>
      </c>
      <c r="E5" s="338">
        <v>1</v>
      </c>
      <c r="F5" s="159">
        <f t="shared" ref="F5:F36" si="0">E5/D5</f>
        <v>0.33333333333333331</v>
      </c>
      <c r="G5" s="149" t="str">
        <f t="shared" ref="G5:G36" si="1">IF(D5="","",IF(F5&lt;0.4,"×","○"))</f>
        <v>×</v>
      </c>
      <c r="H5" s="339" t="s">
        <v>231</v>
      </c>
      <c r="I5" s="318"/>
      <c r="J5" s="160">
        <v>0</v>
      </c>
      <c r="K5" s="161">
        <v>0</v>
      </c>
      <c r="L5" s="218">
        <v>3</v>
      </c>
      <c r="M5" s="400" t="s">
        <v>196</v>
      </c>
      <c r="N5" s="401"/>
      <c r="O5" s="401"/>
      <c r="P5" s="401"/>
      <c r="Q5" s="401"/>
      <c r="R5" s="401"/>
      <c r="S5" s="402"/>
      <c r="T5" s="162" t="s">
        <v>9</v>
      </c>
      <c r="U5" s="340">
        <v>1</v>
      </c>
      <c r="V5" s="375" t="s">
        <v>150</v>
      </c>
      <c r="W5" s="198"/>
      <c r="X5" s="183" t="s">
        <v>220</v>
      </c>
      <c r="Y5">
        <v>1</v>
      </c>
    </row>
    <row r="6" spans="1:32" ht="34.799999999999997" customHeight="1" x14ac:dyDescent="0.2">
      <c r="A6" s="165">
        <v>7</v>
      </c>
      <c r="B6" s="171" t="s">
        <v>105</v>
      </c>
      <c r="C6" s="172" t="s">
        <v>106</v>
      </c>
      <c r="D6" s="146">
        <v>10</v>
      </c>
      <c r="E6" s="147">
        <v>5</v>
      </c>
      <c r="F6" s="148">
        <f t="shared" si="0"/>
        <v>0.5</v>
      </c>
      <c r="G6" s="149" t="str">
        <f t="shared" si="1"/>
        <v>○</v>
      </c>
      <c r="H6" s="204"/>
      <c r="I6" s="181"/>
      <c r="J6" s="151">
        <v>0</v>
      </c>
      <c r="K6" s="152">
        <v>0</v>
      </c>
      <c r="L6" s="153">
        <v>2</v>
      </c>
      <c r="M6" s="139" t="s">
        <v>199</v>
      </c>
      <c r="N6" s="139">
        <v>10</v>
      </c>
      <c r="O6" s="139">
        <v>1</v>
      </c>
      <c r="P6" s="140" t="s">
        <v>54</v>
      </c>
      <c r="Q6" s="139" t="s">
        <v>197</v>
      </c>
      <c r="R6" s="139">
        <v>9</v>
      </c>
      <c r="S6" s="142">
        <v>30</v>
      </c>
      <c r="T6" s="143" t="s">
        <v>26</v>
      </c>
      <c r="U6" s="164">
        <v>1</v>
      </c>
      <c r="V6" s="375"/>
      <c r="W6" s="198"/>
      <c r="X6" s="183" t="s">
        <v>220</v>
      </c>
      <c r="Y6">
        <v>1</v>
      </c>
    </row>
    <row r="7" spans="1:32" ht="61.95" customHeight="1" x14ac:dyDescent="0.2">
      <c r="A7" s="165">
        <v>8</v>
      </c>
      <c r="B7" s="171" t="s">
        <v>107</v>
      </c>
      <c r="C7" s="172" t="s">
        <v>108</v>
      </c>
      <c r="D7" s="146">
        <v>15</v>
      </c>
      <c r="E7" s="147">
        <v>2</v>
      </c>
      <c r="F7" s="148">
        <f t="shared" si="0"/>
        <v>0.13333333333333333</v>
      </c>
      <c r="G7" s="149" t="str">
        <f t="shared" si="1"/>
        <v>×</v>
      </c>
      <c r="H7" s="360" t="s">
        <v>269</v>
      </c>
      <c r="I7" s="361"/>
      <c r="J7" s="151">
        <v>0</v>
      </c>
      <c r="K7" s="152">
        <v>0</v>
      </c>
      <c r="L7" s="153">
        <v>2</v>
      </c>
      <c r="M7" s="139" t="s">
        <v>199</v>
      </c>
      <c r="N7" s="139">
        <v>7</v>
      </c>
      <c r="O7" s="139">
        <v>10</v>
      </c>
      <c r="P7" s="140" t="s">
        <v>54</v>
      </c>
      <c r="Q7" s="139" t="s">
        <v>197</v>
      </c>
      <c r="R7" s="139">
        <v>7</v>
      </c>
      <c r="S7" s="142">
        <v>9</v>
      </c>
      <c r="T7" s="143" t="s">
        <v>26</v>
      </c>
      <c r="U7" s="164">
        <v>1</v>
      </c>
      <c r="V7" s="371"/>
      <c r="W7" s="198"/>
      <c r="X7" s="183" t="s">
        <v>220</v>
      </c>
      <c r="Y7">
        <v>1</v>
      </c>
    </row>
    <row r="8" spans="1:32" ht="60.6" customHeight="1" x14ac:dyDescent="0.2">
      <c r="A8" s="165">
        <v>9</v>
      </c>
      <c r="B8" s="171" t="s">
        <v>92</v>
      </c>
      <c r="C8" s="172" t="s">
        <v>93</v>
      </c>
      <c r="D8" s="146">
        <v>3</v>
      </c>
      <c r="E8" s="147">
        <v>1</v>
      </c>
      <c r="F8" s="148">
        <f t="shared" si="0"/>
        <v>0.33333333333333331</v>
      </c>
      <c r="G8" s="149" t="str">
        <f t="shared" si="1"/>
        <v>×</v>
      </c>
      <c r="H8" s="360" t="s">
        <v>240</v>
      </c>
      <c r="I8" s="361"/>
      <c r="J8" s="151">
        <v>0</v>
      </c>
      <c r="K8" s="152">
        <v>0</v>
      </c>
      <c r="L8" s="153">
        <v>2</v>
      </c>
      <c r="M8" s="139" t="s">
        <v>180</v>
      </c>
      <c r="N8" s="139">
        <v>4</v>
      </c>
      <c r="O8" s="139">
        <v>1</v>
      </c>
      <c r="P8" s="140" t="s">
        <v>54</v>
      </c>
      <c r="Q8" s="139" t="s">
        <v>159</v>
      </c>
      <c r="R8" s="139">
        <v>3</v>
      </c>
      <c r="S8" s="142">
        <v>31</v>
      </c>
      <c r="T8" s="143" t="s">
        <v>94</v>
      </c>
      <c r="U8" s="164">
        <v>2</v>
      </c>
      <c r="V8" s="370" t="s">
        <v>148</v>
      </c>
      <c r="W8" s="198"/>
      <c r="X8" s="183" t="s">
        <v>220</v>
      </c>
      <c r="Y8">
        <v>2</v>
      </c>
    </row>
    <row r="9" spans="1:32" ht="45" customHeight="1" x14ac:dyDescent="0.2">
      <c r="A9" s="165">
        <v>10</v>
      </c>
      <c r="B9" s="171" t="s">
        <v>95</v>
      </c>
      <c r="C9" s="172" t="s">
        <v>96</v>
      </c>
      <c r="D9" s="146">
        <v>10</v>
      </c>
      <c r="E9" s="147">
        <v>3</v>
      </c>
      <c r="F9" s="148">
        <f t="shared" si="0"/>
        <v>0.3</v>
      </c>
      <c r="G9" s="149" t="str">
        <f t="shared" si="1"/>
        <v>×</v>
      </c>
      <c r="H9" s="360" t="s">
        <v>241</v>
      </c>
      <c r="I9" s="361"/>
      <c r="J9" s="151">
        <v>0</v>
      </c>
      <c r="K9" s="152">
        <v>0</v>
      </c>
      <c r="L9" s="153">
        <v>2</v>
      </c>
      <c r="M9" s="139" t="s">
        <v>180</v>
      </c>
      <c r="N9" s="139">
        <v>4</v>
      </c>
      <c r="O9" s="139">
        <v>1</v>
      </c>
      <c r="P9" s="140" t="s">
        <v>54</v>
      </c>
      <c r="Q9" s="139" t="s">
        <v>159</v>
      </c>
      <c r="R9" s="139">
        <v>3</v>
      </c>
      <c r="S9" s="142">
        <v>31</v>
      </c>
      <c r="T9" s="143" t="s">
        <v>94</v>
      </c>
      <c r="U9" s="164">
        <v>2</v>
      </c>
      <c r="V9" s="375"/>
      <c r="W9" s="198"/>
      <c r="X9" s="183" t="s">
        <v>220</v>
      </c>
      <c r="Y9">
        <v>2</v>
      </c>
      <c r="AA9" s="8"/>
      <c r="AC9" s="4"/>
      <c r="AD9" s="5"/>
      <c r="AE9" s="5"/>
      <c r="AF9" s="3"/>
    </row>
    <row r="10" spans="1:32" ht="45.75" customHeight="1" thickBot="1" x14ac:dyDescent="0.25">
      <c r="A10" s="170">
        <v>11</v>
      </c>
      <c r="B10" s="171" t="s">
        <v>97</v>
      </c>
      <c r="C10" s="172" t="s">
        <v>98</v>
      </c>
      <c r="D10" s="146">
        <v>3</v>
      </c>
      <c r="E10" s="147">
        <v>0</v>
      </c>
      <c r="F10" s="148">
        <f t="shared" si="0"/>
        <v>0</v>
      </c>
      <c r="G10" s="345" t="str">
        <f t="shared" si="1"/>
        <v>×</v>
      </c>
      <c r="H10" s="360" t="s">
        <v>242</v>
      </c>
      <c r="I10" s="361"/>
      <c r="J10" s="151">
        <v>0</v>
      </c>
      <c r="K10" s="152">
        <v>0</v>
      </c>
      <c r="L10" s="153">
        <v>2</v>
      </c>
      <c r="M10" s="139" t="s">
        <v>180</v>
      </c>
      <c r="N10" s="139">
        <v>4</v>
      </c>
      <c r="O10" s="139">
        <v>1</v>
      </c>
      <c r="P10" s="140" t="s">
        <v>54</v>
      </c>
      <c r="Q10" s="139" t="s">
        <v>159</v>
      </c>
      <c r="R10" s="139">
        <v>3</v>
      </c>
      <c r="S10" s="142">
        <v>31</v>
      </c>
      <c r="T10" s="143" t="s">
        <v>94</v>
      </c>
      <c r="U10" s="210">
        <v>2</v>
      </c>
      <c r="V10" s="375"/>
      <c r="W10" s="198"/>
      <c r="X10" s="183" t="s">
        <v>220</v>
      </c>
      <c r="Y10">
        <v>2</v>
      </c>
    </row>
    <row r="11" spans="1:32" ht="21" customHeight="1" thickTop="1" x14ac:dyDescent="0.2">
      <c r="A11" s="165">
        <v>12</v>
      </c>
      <c r="B11" s="144" t="s">
        <v>142</v>
      </c>
      <c r="C11" s="145" t="s">
        <v>143</v>
      </c>
      <c r="D11" s="157">
        <v>5</v>
      </c>
      <c r="E11" s="158">
        <v>2</v>
      </c>
      <c r="F11" s="159">
        <f t="shared" si="0"/>
        <v>0.4</v>
      </c>
      <c r="G11" s="149" t="str">
        <f t="shared" si="1"/>
        <v>○</v>
      </c>
      <c r="H11" s="150"/>
      <c r="I11" s="344"/>
      <c r="J11" s="160">
        <v>0</v>
      </c>
      <c r="K11" s="161">
        <v>0</v>
      </c>
      <c r="L11" s="218">
        <v>2</v>
      </c>
      <c r="M11" s="267" t="s">
        <v>199</v>
      </c>
      <c r="N11" s="267">
        <v>4</v>
      </c>
      <c r="O11" s="267">
        <v>1</v>
      </c>
      <c r="P11" s="267" t="s">
        <v>54</v>
      </c>
      <c r="Q11" s="267" t="s">
        <v>197</v>
      </c>
      <c r="R11" s="267">
        <v>3</v>
      </c>
      <c r="S11" s="268">
        <v>31</v>
      </c>
      <c r="T11" s="162" t="s">
        <v>94</v>
      </c>
      <c r="U11" s="164">
        <v>2</v>
      </c>
      <c r="V11" s="375"/>
      <c r="W11" s="198"/>
      <c r="X11" s="183" t="s">
        <v>220</v>
      </c>
      <c r="Y11">
        <v>2</v>
      </c>
    </row>
    <row r="12" spans="1:32" ht="27" customHeight="1" x14ac:dyDescent="0.2">
      <c r="A12" s="165">
        <v>13</v>
      </c>
      <c r="B12" s="144" t="s">
        <v>122</v>
      </c>
      <c r="C12" s="145" t="s">
        <v>123</v>
      </c>
      <c r="D12" s="146">
        <v>5</v>
      </c>
      <c r="E12" s="147">
        <v>3</v>
      </c>
      <c r="F12" s="148">
        <f t="shared" si="0"/>
        <v>0.6</v>
      </c>
      <c r="G12" s="149" t="str">
        <f t="shared" si="1"/>
        <v>○</v>
      </c>
      <c r="H12" s="204"/>
      <c r="I12" s="181"/>
      <c r="J12" s="151">
        <v>0</v>
      </c>
      <c r="K12" s="152">
        <v>0</v>
      </c>
      <c r="L12" s="153">
        <v>3</v>
      </c>
      <c r="M12" s="139" t="s">
        <v>199</v>
      </c>
      <c r="N12" s="139">
        <v>9</v>
      </c>
      <c r="O12" s="139">
        <v>4</v>
      </c>
      <c r="P12" s="139" t="s">
        <v>53</v>
      </c>
      <c r="Q12" s="139" t="s">
        <v>262</v>
      </c>
      <c r="R12" s="139">
        <v>9</v>
      </c>
      <c r="S12" s="140">
        <v>3</v>
      </c>
      <c r="T12" s="143" t="s">
        <v>7</v>
      </c>
      <c r="U12" s="164">
        <v>2</v>
      </c>
      <c r="V12" s="375"/>
      <c r="W12" s="198"/>
      <c r="X12" s="183" t="s">
        <v>220</v>
      </c>
      <c r="Y12">
        <v>2</v>
      </c>
    </row>
    <row r="13" spans="1:32" ht="49.2" customHeight="1" x14ac:dyDescent="0.2">
      <c r="A13" s="165">
        <v>14</v>
      </c>
      <c r="B13" s="144" t="s">
        <v>260</v>
      </c>
      <c r="C13" s="145" t="s">
        <v>261</v>
      </c>
      <c r="D13" s="146">
        <v>3</v>
      </c>
      <c r="E13" s="147">
        <v>0</v>
      </c>
      <c r="F13" s="148">
        <f t="shared" si="0"/>
        <v>0</v>
      </c>
      <c r="G13" s="149" t="str">
        <f t="shared" si="1"/>
        <v>×</v>
      </c>
      <c r="H13" s="204" t="s">
        <v>263</v>
      </c>
      <c r="I13" s="181"/>
      <c r="J13" s="151">
        <v>0</v>
      </c>
      <c r="K13" s="152">
        <v>0</v>
      </c>
      <c r="L13" s="153">
        <v>3</v>
      </c>
      <c r="M13" s="139" t="s">
        <v>199</v>
      </c>
      <c r="N13" s="139">
        <v>9</v>
      </c>
      <c r="O13" s="139">
        <v>4</v>
      </c>
      <c r="P13" s="139" t="s">
        <v>54</v>
      </c>
      <c r="Q13" s="139" t="s">
        <v>262</v>
      </c>
      <c r="R13" s="139">
        <v>9</v>
      </c>
      <c r="S13" s="140">
        <v>3</v>
      </c>
      <c r="T13" s="143" t="s">
        <v>7</v>
      </c>
      <c r="U13" s="164"/>
      <c r="V13" s="375"/>
      <c r="W13" s="198"/>
      <c r="X13" s="183" t="s">
        <v>220</v>
      </c>
      <c r="Y13">
        <v>2</v>
      </c>
    </row>
    <row r="14" spans="1:32" ht="44.4" customHeight="1" x14ac:dyDescent="0.2">
      <c r="A14" s="165">
        <v>15</v>
      </c>
      <c r="B14" s="300" t="s">
        <v>144</v>
      </c>
      <c r="C14" s="173" t="s">
        <v>145</v>
      </c>
      <c r="D14" s="146">
        <v>3</v>
      </c>
      <c r="E14" s="147">
        <v>1</v>
      </c>
      <c r="F14" s="148">
        <f t="shared" si="0"/>
        <v>0.33333333333333331</v>
      </c>
      <c r="G14" s="149" t="str">
        <f t="shared" si="1"/>
        <v>×</v>
      </c>
      <c r="H14" s="295" t="s">
        <v>231</v>
      </c>
      <c r="I14" s="292"/>
      <c r="J14" s="151">
        <v>0</v>
      </c>
      <c r="K14" s="152">
        <v>0</v>
      </c>
      <c r="L14" s="153">
        <v>3</v>
      </c>
      <c r="M14" s="139" t="s">
        <v>199</v>
      </c>
      <c r="N14" s="139">
        <v>9</v>
      </c>
      <c r="O14" s="139">
        <v>25</v>
      </c>
      <c r="P14" s="139" t="s">
        <v>53</v>
      </c>
      <c r="Q14" s="139" t="s">
        <v>262</v>
      </c>
      <c r="R14" s="139">
        <v>9</v>
      </c>
      <c r="S14" s="140">
        <v>24</v>
      </c>
      <c r="T14" s="143" t="s">
        <v>7</v>
      </c>
      <c r="U14" s="164">
        <v>2</v>
      </c>
      <c r="V14" s="375"/>
      <c r="W14" s="198"/>
      <c r="X14" s="183" t="s">
        <v>218</v>
      </c>
      <c r="Y14">
        <v>2</v>
      </c>
    </row>
    <row r="15" spans="1:32" ht="37.950000000000003" customHeight="1" x14ac:dyDescent="0.2">
      <c r="A15" s="165">
        <v>16</v>
      </c>
      <c r="B15" s="144" t="s">
        <v>40</v>
      </c>
      <c r="C15" s="145" t="s">
        <v>41</v>
      </c>
      <c r="D15" s="146">
        <v>33</v>
      </c>
      <c r="E15" s="147">
        <v>2</v>
      </c>
      <c r="F15" s="148">
        <f t="shared" si="0"/>
        <v>6.0606060606060608E-2</v>
      </c>
      <c r="G15" s="149" t="str">
        <f t="shared" si="1"/>
        <v>×</v>
      </c>
      <c r="H15" s="295" t="s">
        <v>223</v>
      </c>
      <c r="I15" s="292"/>
      <c r="J15" s="151">
        <v>0</v>
      </c>
      <c r="K15" s="152">
        <v>0</v>
      </c>
      <c r="L15" s="153">
        <v>2</v>
      </c>
      <c r="M15" s="139" t="s">
        <v>180</v>
      </c>
      <c r="N15" s="139">
        <v>4</v>
      </c>
      <c r="O15" s="139">
        <v>1</v>
      </c>
      <c r="P15" s="139" t="s">
        <v>54</v>
      </c>
      <c r="Q15" s="139" t="s">
        <v>159</v>
      </c>
      <c r="R15" s="139">
        <v>3</v>
      </c>
      <c r="S15" s="140">
        <v>31</v>
      </c>
      <c r="T15" s="143" t="s">
        <v>21</v>
      </c>
      <c r="U15" s="164">
        <v>2</v>
      </c>
      <c r="V15" s="375"/>
      <c r="W15" s="198"/>
      <c r="X15" s="186" t="s">
        <v>218</v>
      </c>
      <c r="Y15">
        <v>2</v>
      </c>
    </row>
    <row r="16" spans="1:32" ht="33" customHeight="1" x14ac:dyDescent="0.2">
      <c r="A16" s="165">
        <v>17</v>
      </c>
      <c r="B16" s="144" t="s">
        <v>42</v>
      </c>
      <c r="C16" s="145" t="s">
        <v>43</v>
      </c>
      <c r="D16" s="146">
        <v>21</v>
      </c>
      <c r="E16" s="147">
        <v>0</v>
      </c>
      <c r="F16" s="148">
        <f t="shared" si="0"/>
        <v>0</v>
      </c>
      <c r="G16" s="149" t="str">
        <f t="shared" si="1"/>
        <v>×</v>
      </c>
      <c r="H16" s="314" t="s">
        <v>223</v>
      </c>
      <c r="I16" s="292"/>
      <c r="J16" s="151">
        <v>0</v>
      </c>
      <c r="K16" s="152">
        <v>0</v>
      </c>
      <c r="L16" s="153">
        <v>2</v>
      </c>
      <c r="M16" s="139" t="s">
        <v>180</v>
      </c>
      <c r="N16" s="139">
        <v>4</v>
      </c>
      <c r="O16" s="139">
        <v>1</v>
      </c>
      <c r="P16" s="139" t="s">
        <v>54</v>
      </c>
      <c r="Q16" s="139" t="s">
        <v>159</v>
      </c>
      <c r="R16" s="139">
        <v>3</v>
      </c>
      <c r="S16" s="140">
        <v>31</v>
      </c>
      <c r="T16" s="143" t="s">
        <v>21</v>
      </c>
      <c r="U16" s="164">
        <v>2</v>
      </c>
      <c r="V16" s="371"/>
      <c r="W16" s="198"/>
      <c r="X16" s="186" t="s">
        <v>218</v>
      </c>
      <c r="Y16">
        <v>2</v>
      </c>
    </row>
    <row r="17" spans="1:25" ht="21" customHeight="1" x14ac:dyDescent="0.2">
      <c r="A17" s="165">
        <v>18</v>
      </c>
      <c r="B17" s="171" t="s">
        <v>115</v>
      </c>
      <c r="C17" s="172" t="s">
        <v>116</v>
      </c>
      <c r="D17" s="146">
        <v>20</v>
      </c>
      <c r="E17" s="147">
        <v>8</v>
      </c>
      <c r="F17" s="148">
        <f t="shared" si="0"/>
        <v>0.4</v>
      </c>
      <c r="G17" s="149" t="str">
        <f t="shared" si="1"/>
        <v>○</v>
      </c>
      <c r="H17" s="150"/>
      <c r="I17" s="181"/>
      <c r="J17" s="151">
        <v>0</v>
      </c>
      <c r="K17" s="152">
        <v>0</v>
      </c>
      <c r="L17" s="153">
        <v>2</v>
      </c>
      <c r="M17" s="139" t="s">
        <v>180</v>
      </c>
      <c r="N17" s="139">
        <v>4</v>
      </c>
      <c r="O17" s="139">
        <v>1</v>
      </c>
      <c r="P17" s="139" t="s">
        <v>54</v>
      </c>
      <c r="Q17" s="139" t="s">
        <v>159</v>
      </c>
      <c r="R17" s="139">
        <v>3</v>
      </c>
      <c r="S17" s="140">
        <v>31</v>
      </c>
      <c r="T17" s="143" t="s">
        <v>117</v>
      </c>
      <c r="U17" s="164">
        <v>3</v>
      </c>
      <c r="V17" s="370" t="s">
        <v>156</v>
      </c>
      <c r="W17" s="198"/>
      <c r="X17" s="183" t="s">
        <v>218</v>
      </c>
      <c r="Y17">
        <v>3</v>
      </c>
    </row>
    <row r="18" spans="1:25" ht="40.799999999999997" customHeight="1" x14ac:dyDescent="0.2">
      <c r="A18" s="165">
        <v>19</v>
      </c>
      <c r="B18" s="171" t="s">
        <v>84</v>
      </c>
      <c r="C18" s="172" t="s">
        <v>85</v>
      </c>
      <c r="D18" s="146">
        <v>11</v>
      </c>
      <c r="E18" s="147">
        <v>3</v>
      </c>
      <c r="F18" s="148">
        <f t="shared" si="0"/>
        <v>0.27272727272727271</v>
      </c>
      <c r="G18" s="149" t="str">
        <f t="shared" si="1"/>
        <v>×</v>
      </c>
      <c r="H18" s="360" t="s">
        <v>259</v>
      </c>
      <c r="I18" s="361"/>
      <c r="J18" s="151">
        <v>0</v>
      </c>
      <c r="K18" s="152">
        <v>0</v>
      </c>
      <c r="L18" s="153">
        <v>2</v>
      </c>
      <c r="M18" s="139" t="s">
        <v>180</v>
      </c>
      <c r="N18" s="139">
        <v>4</v>
      </c>
      <c r="O18" s="139">
        <v>1</v>
      </c>
      <c r="P18" s="139" t="s">
        <v>54</v>
      </c>
      <c r="Q18" s="139" t="s">
        <v>159</v>
      </c>
      <c r="R18" s="139">
        <v>3</v>
      </c>
      <c r="S18" s="140">
        <v>31</v>
      </c>
      <c r="T18" s="143" t="s">
        <v>2</v>
      </c>
      <c r="U18" s="164">
        <v>3</v>
      </c>
      <c r="V18" s="375"/>
      <c r="W18" s="198"/>
      <c r="X18" s="186" t="s">
        <v>218</v>
      </c>
      <c r="Y18">
        <v>3</v>
      </c>
    </row>
    <row r="19" spans="1:25" ht="21" customHeight="1" x14ac:dyDescent="0.2">
      <c r="A19" s="176">
        <v>57</v>
      </c>
      <c r="B19" s="171" t="s">
        <v>124</v>
      </c>
      <c r="C19" s="172" t="s">
        <v>65</v>
      </c>
      <c r="D19" s="168">
        <v>11</v>
      </c>
      <c r="E19" s="169">
        <v>5</v>
      </c>
      <c r="F19" s="148">
        <f t="shared" si="0"/>
        <v>0.45454545454545453</v>
      </c>
      <c r="G19" s="149" t="str">
        <f t="shared" si="1"/>
        <v>○</v>
      </c>
      <c r="H19" s="291"/>
      <c r="I19" s="292"/>
      <c r="J19" s="151">
        <v>0</v>
      </c>
      <c r="K19" s="152">
        <v>0</v>
      </c>
      <c r="L19" s="153">
        <v>2</v>
      </c>
      <c r="M19" s="139" t="s">
        <v>199</v>
      </c>
      <c r="N19" s="139">
        <v>4</v>
      </c>
      <c r="O19" s="139">
        <v>1</v>
      </c>
      <c r="P19" s="141" t="s">
        <v>54</v>
      </c>
      <c r="Q19" s="139" t="s">
        <v>197</v>
      </c>
      <c r="R19" s="139">
        <v>3</v>
      </c>
      <c r="S19" s="140">
        <v>31</v>
      </c>
      <c r="T19" s="143" t="s">
        <v>2</v>
      </c>
      <c r="U19" s="164">
        <v>3</v>
      </c>
      <c r="V19" s="371"/>
      <c r="W19" s="198"/>
      <c r="X19" s="183" t="s">
        <v>218</v>
      </c>
      <c r="Y19">
        <v>3</v>
      </c>
    </row>
    <row r="20" spans="1:25" ht="21" customHeight="1" x14ac:dyDescent="0.2">
      <c r="A20" s="165">
        <v>20</v>
      </c>
      <c r="B20" s="144" t="s">
        <v>88</v>
      </c>
      <c r="C20" s="145" t="s">
        <v>89</v>
      </c>
      <c r="D20" s="146">
        <v>10</v>
      </c>
      <c r="E20" s="147">
        <v>6</v>
      </c>
      <c r="F20" s="148">
        <f t="shared" si="0"/>
        <v>0.6</v>
      </c>
      <c r="G20" s="149" t="str">
        <f t="shared" si="1"/>
        <v>○</v>
      </c>
      <c r="H20" s="204"/>
      <c r="I20" s="181"/>
      <c r="J20" s="151">
        <v>2</v>
      </c>
      <c r="K20" s="152">
        <v>1</v>
      </c>
      <c r="L20" s="153">
        <v>3</v>
      </c>
      <c r="M20" s="139" t="s">
        <v>158</v>
      </c>
      <c r="N20" s="139">
        <v>7</v>
      </c>
      <c r="O20" s="139">
        <v>1</v>
      </c>
      <c r="P20" s="139" t="s">
        <v>54</v>
      </c>
      <c r="Q20" s="139" t="s">
        <v>177</v>
      </c>
      <c r="R20" s="139">
        <v>6</v>
      </c>
      <c r="S20" s="140">
        <v>30</v>
      </c>
      <c r="T20" s="143" t="s">
        <v>22</v>
      </c>
      <c r="U20" s="164">
        <v>4</v>
      </c>
      <c r="V20" s="370" t="s">
        <v>152</v>
      </c>
      <c r="W20" s="198"/>
      <c r="X20" s="183" t="s">
        <v>218</v>
      </c>
      <c r="Y20">
        <v>4</v>
      </c>
    </row>
    <row r="21" spans="1:25" ht="21" customHeight="1" x14ac:dyDescent="0.2">
      <c r="A21" s="165">
        <v>21</v>
      </c>
      <c r="B21" s="144" t="s">
        <v>118</v>
      </c>
      <c r="C21" s="145" t="s">
        <v>130</v>
      </c>
      <c r="D21" s="146">
        <v>15</v>
      </c>
      <c r="E21" s="147">
        <v>5</v>
      </c>
      <c r="F21" s="148">
        <f t="shared" si="0"/>
        <v>0.33333333333333331</v>
      </c>
      <c r="G21" s="149" t="str">
        <f t="shared" si="1"/>
        <v>×</v>
      </c>
      <c r="H21" s="295" t="s">
        <v>236</v>
      </c>
      <c r="I21" s="292"/>
      <c r="J21" s="151">
        <v>0</v>
      </c>
      <c r="K21" s="152">
        <v>0</v>
      </c>
      <c r="L21" s="153">
        <v>2</v>
      </c>
      <c r="M21" s="139" t="s">
        <v>199</v>
      </c>
      <c r="N21" s="139">
        <v>4</v>
      </c>
      <c r="O21" s="139">
        <v>1</v>
      </c>
      <c r="P21" s="139" t="s">
        <v>53</v>
      </c>
      <c r="Q21" s="139" t="s">
        <v>197</v>
      </c>
      <c r="R21" s="139">
        <v>3</v>
      </c>
      <c r="S21" s="140">
        <v>31</v>
      </c>
      <c r="T21" s="143" t="s">
        <v>119</v>
      </c>
      <c r="U21" s="164">
        <v>4</v>
      </c>
      <c r="V21" s="375"/>
      <c r="W21" s="198"/>
      <c r="X21" s="183" t="s">
        <v>220</v>
      </c>
      <c r="Y21">
        <v>4</v>
      </c>
    </row>
    <row r="22" spans="1:25" ht="21" customHeight="1" x14ac:dyDescent="0.2">
      <c r="A22" s="165">
        <v>22</v>
      </c>
      <c r="B22" s="144" t="s">
        <v>120</v>
      </c>
      <c r="C22" s="145" t="s">
        <v>121</v>
      </c>
      <c r="D22" s="146">
        <v>19</v>
      </c>
      <c r="E22" s="147">
        <v>9</v>
      </c>
      <c r="F22" s="148">
        <f t="shared" si="0"/>
        <v>0.47368421052631576</v>
      </c>
      <c r="G22" s="149" t="str">
        <f t="shared" si="1"/>
        <v>○</v>
      </c>
      <c r="H22" s="150"/>
      <c r="I22" s="181"/>
      <c r="J22" s="151">
        <v>0</v>
      </c>
      <c r="K22" s="152">
        <v>0</v>
      </c>
      <c r="L22" s="153">
        <v>3</v>
      </c>
      <c r="M22" s="139" t="s">
        <v>158</v>
      </c>
      <c r="N22" s="139">
        <v>4</v>
      </c>
      <c r="O22" s="139">
        <v>1</v>
      </c>
      <c r="P22" s="139" t="s">
        <v>53</v>
      </c>
      <c r="Q22" s="139" t="s">
        <v>177</v>
      </c>
      <c r="R22" s="139">
        <v>3</v>
      </c>
      <c r="S22" s="140">
        <v>31</v>
      </c>
      <c r="T22" s="143" t="s">
        <v>119</v>
      </c>
      <c r="U22" s="164">
        <v>4</v>
      </c>
      <c r="V22" s="375"/>
      <c r="W22" s="198"/>
      <c r="X22" s="183" t="s">
        <v>218</v>
      </c>
      <c r="Y22">
        <v>4</v>
      </c>
    </row>
    <row r="23" spans="1:25" ht="45.6" customHeight="1" x14ac:dyDescent="0.2">
      <c r="A23" s="165">
        <v>23</v>
      </c>
      <c r="B23" s="144" t="s">
        <v>11</v>
      </c>
      <c r="C23" s="145" t="s">
        <v>44</v>
      </c>
      <c r="D23" s="146">
        <v>50</v>
      </c>
      <c r="E23" s="147">
        <v>21</v>
      </c>
      <c r="F23" s="148">
        <f t="shared" si="0"/>
        <v>0.42</v>
      </c>
      <c r="G23" s="149" t="str">
        <f t="shared" si="1"/>
        <v>○</v>
      </c>
      <c r="H23" s="204"/>
      <c r="I23" s="182"/>
      <c r="J23" s="151">
        <v>0</v>
      </c>
      <c r="K23" s="152">
        <v>0</v>
      </c>
      <c r="L23" s="153">
        <v>3</v>
      </c>
      <c r="M23" s="139" t="s">
        <v>180</v>
      </c>
      <c r="N23" s="139">
        <v>4</v>
      </c>
      <c r="O23" s="139">
        <v>1</v>
      </c>
      <c r="P23" s="139" t="s">
        <v>54</v>
      </c>
      <c r="Q23" s="139" t="s">
        <v>197</v>
      </c>
      <c r="R23" s="139">
        <v>3</v>
      </c>
      <c r="S23" s="140">
        <v>31</v>
      </c>
      <c r="T23" s="143" t="s">
        <v>3</v>
      </c>
      <c r="U23" s="211">
        <v>4</v>
      </c>
      <c r="V23" s="375"/>
      <c r="W23" s="198"/>
      <c r="X23" s="183" t="s">
        <v>220</v>
      </c>
      <c r="Y23">
        <v>4</v>
      </c>
    </row>
    <row r="24" spans="1:25" ht="21" customHeight="1" x14ac:dyDescent="0.2">
      <c r="A24" s="165">
        <v>24</v>
      </c>
      <c r="B24" s="144" t="s">
        <v>12</v>
      </c>
      <c r="C24" s="145" t="s">
        <v>71</v>
      </c>
      <c r="D24" s="146">
        <v>10</v>
      </c>
      <c r="E24" s="147">
        <v>5</v>
      </c>
      <c r="F24" s="148">
        <f t="shared" si="0"/>
        <v>0.5</v>
      </c>
      <c r="G24" s="149" t="str">
        <f t="shared" si="1"/>
        <v>○</v>
      </c>
      <c r="H24" s="150"/>
      <c r="I24" s="181"/>
      <c r="J24" s="151">
        <v>0</v>
      </c>
      <c r="K24" s="152">
        <v>0</v>
      </c>
      <c r="L24" s="153">
        <v>3</v>
      </c>
      <c r="M24" s="139" t="s">
        <v>199</v>
      </c>
      <c r="N24" s="147">
        <v>6</v>
      </c>
      <c r="O24" s="139">
        <v>1</v>
      </c>
      <c r="P24" s="139" t="s">
        <v>54</v>
      </c>
      <c r="Q24" s="139" t="s">
        <v>262</v>
      </c>
      <c r="R24" s="147">
        <v>5</v>
      </c>
      <c r="S24" s="140">
        <v>31</v>
      </c>
      <c r="T24" s="143" t="s">
        <v>3</v>
      </c>
      <c r="U24" s="164">
        <v>4</v>
      </c>
      <c r="V24" s="375"/>
      <c r="W24" s="198"/>
      <c r="X24" s="183" t="s">
        <v>218</v>
      </c>
      <c r="Y24">
        <v>4</v>
      </c>
    </row>
    <row r="25" spans="1:25" ht="30" customHeight="1" x14ac:dyDescent="0.2">
      <c r="A25" s="165">
        <v>25</v>
      </c>
      <c r="B25" s="144" t="s">
        <v>72</v>
      </c>
      <c r="C25" s="304" t="s">
        <v>181</v>
      </c>
      <c r="D25" s="168">
        <v>10</v>
      </c>
      <c r="E25" s="169">
        <v>5</v>
      </c>
      <c r="F25" s="148">
        <f t="shared" si="0"/>
        <v>0.5</v>
      </c>
      <c r="G25" s="149" t="str">
        <f t="shared" si="1"/>
        <v>○</v>
      </c>
      <c r="H25" s="204"/>
      <c r="I25" s="180"/>
      <c r="J25" s="151">
        <v>0</v>
      </c>
      <c r="K25" s="152">
        <v>0</v>
      </c>
      <c r="L25" s="153">
        <v>3</v>
      </c>
      <c r="M25" s="139" t="s">
        <v>158</v>
      </c>
      <c r="N25" s="147">
        <v>8</v>
      </c>
      <c r="O25" s="139">
        <v>1</v>
      </c>
      <c r="P25" s="141" t="s">
        <v>53</v>
      </c>
      <c r="Q25" s="139" t="s">
        <v>159</v>
      </c>
      <c r="R25" s="147">
        <v>7</v>
      </c>
      <c r="S25" s="174">
        <v>31</v>
      </c>
      <c r="T25" s="143" t="s">
        <v>3</v>
      </c>
      <c r="U25" s="164">
        <v>4</v>
      </c>
      <c r="V25" s="375"/>
      <c r="W25" s="198"/>
      <c r="X25" s="183" t="s">
        <v>218</v>
      </c>
      <c r="Y25">
        <v>4</v>
      </c>
    </row>
    <row r="26" spans="1:25" ht="21" customHeight="1" x14ac:dyDescent="0.2">
      <c r="A26" s="165">
        <v>26</v>
      </c>
      <c r="B26" s="144" t="s">
        <v>182</v>
      </c>
      <c r="C26" s="304" t="s">
        <v>183</v>
      </c>
      <c r="D26" s="168">
        <v>14</v>
      </c>
      <c r="E26" s="169">
        <v>4</v>
      </c>
      <c r="F26" s="148">
        <f t="shared" si="0"/>
        <v>0.2857142857142857</v>
      </c>
      <c r="G26" s="149" t="str">
        <f t="shared" si="1"/>
        <v>×</v>
      </c>
      <c r="H26" s="295" t="s">
        <v>223</v>
      </c>
      <c r="I26" s="314"/>
      <c r="J26" s="146">
        <v>1</v>
      </c>
      <c r="K26" s="152">
        <v>0</v>
      </c>
      <c r="L26" s="153">
        <v>3</v>
      </c>
      <c r="M26" s="139" t="s">
        <v>158</v>
      </c>
      <c r="N26" s="147">
        <v>8</v>
      </c>
      <c r="O26" s="139">
        <v>1</v>
      </c>
      <c r="P26" s="141" t="s">
        <v>53</v>
      </c>
      <c r="Q26" s="139" t="s">
        <v>159</v>
      </c>
      <c r="R26" s="147">
        <v>3</v>
      </c>
      <c r="S26" s="174">
        <v>31</v>
      </c>
      <c r="T26" s="143" t="s">
        <v>3</v>
      </c>
      <c r="U26" s="164">
        <v>4</v>
      </c>
      <c r="V26" s="375"/>
      <c r="W26" s="198"/>
      <c r="X26" s="186" t="s">
        <v>218</v>
      </c>
      <c r="Y26">
        <v>4</v>
      </c>
    </row>
    <row r="27" spans="1:25" ht="28.95" customHeight="1" x14ac:dyDescent="0.2">
      <c r="A27" s="165">
        <v>27</v>
      </c>
      <c r="B27" s="63" t="s">
        <v>19</v>
      </c>
      <c r="C27" s="273" t="s">
        <v>35</v>
      </c>
      <c r="D27" s="64">
        <v>15</v>
      </c>
      <c r="E27" s="25">
        <v>7</v>
      </c>
      <c r="F27" s="48">
        <f t="shared" si="0"/>
        <v>0.46666666666666667</v>
      </c>
      <c r="G27" s="49" t="str">
        <f t="shared" si="1"/>
        <v>○</v>
      </c>
      <c r="H27" s="356"/>
      <c r="I27" s="357"/>
      <c r="J27" s="51">
        <v>2</v>
      </c>
      <c r="K27" s="52" t="s">
        <v>203</v>
      </c>
      <c r="L27" s="53">
        <v>2</v>
      </c>
      <c r="M27" s="275" t="s">
        <v>180</v>
      </c>
      <c r="N27" s="275">
        <v>7</v>
      </c>
      <c r="O27" s="275">
        <v>1</v>
      </c>
      <c r="P27" s="275" t="s">
        <v>54</v>
      </c>
      <c r="Q27" s="275" t="s">
        <v>159</v>
      </c>
      <c r="R27" s="275">
        <v>6</v>
      </c>
      <c r="S27" s="276">
        <v>30</v>
      </c>
      <c r="T27" s="106" t="s">
        <v>28</v>
      </c>
      <c r="U27" s="164">
        <v>4</v>
      </c>
      <c r="V27" s="375"/>
      <c r="W27" s="198"/>
      <c r="X27" s="183" t="s">
        <v>218</v>
      </c>
      <c r="Y27">
        <v>4</v>
      </c>
    </row>
    <row r="28" spans="1:25" ht="34.950000000000003" customHeight="1" x14ac:dyDescent="0.2">
      <c r="A28" s="165">
        <v>28</v>
      </c>
      <c r="B28" s="63" t="s">
        <v>210</v>
      </c>
      <c r="C28" s="273" t="s">
        <v>211</v>
      </c>
      <c r="D28" s="64">
        <v>4</v>
      </c>
      <c r="E28" s="25">
        <v>0</v>
      </c>
      <c r="F28" s="48">
        <f t="shared" si="0"/>
        <v>0</v>
      </c>
      <c r="G28" s="49" t="str">
        <f t="shared" si="1"/>
        <v>×</v>
      </c>
      <c r="H28" s="358" t="s">
        <v>255</v>
      </c>
      <c r="I28" s="359"/>
      <c r="J28" s="51" t="s">
        <v>178</v>
      </c>
      <c r="K28" s="52" t="s">
        <v>178</v>
      </c>
      <c r="L28" s="353" t="s">
        <v>213</v>
      </c>
      <c r="M28" s="354"/>
      <c r="N28" s="354"/>
      <c r="O28" s="354"/>
      <c r="P28" s="354"/>
      <c r="Q28" s="354"/>
      <c r="R28" s="354"/>
      <c r="S28" s="355"/>
      <c r="T28" s="106" t="s">
        <v>28</v>
      </c>
      <c r="U28" s="164"/>
      <c r="V28" s="375"/>
      <c r="W28" s="198"/>
      <c r="Y28">
        <v>4</v>
      </c>
    </row>
    <row r="29" spans="1:25" ht="33.6" customHeight="1" x14ac:dyDescent="0.2">
      <c r="A29" s="176">
        <v>58</v>
      </c>
      <c r="B29" s="171" t="s">
        <v>86</v>
      </c>
      <c r="C29" s="305" t="s">
        <v>87</v>
      </c>
      <c r="D29" s="309">
        <v>14</v>
      </c>
      <c r="E29" s="311">
        <v>4</v>
      </c>
      <c r="F29" s="148">
        <f t="shared" si="0"/>
        <v>0.2857142857142857</v>
      </c>
      <c r="G29" s="149" t="str">
        <f t="shared" si="1"/>
        <v>×</v>
      </c>
      <c r="H29" s="360" t="s">
        <v>248</v>
      </c>
      <c r="I29" s="361"/>
      <c r="J29" s="151">
        <v>0</v>
      </c>
      <c r="K29" s="152">
        <v>0</v>
      </c>
      <c r="L29" s="153">
        <v>3</v>
      </c>
      <c r="M29" s="139" t="s">
        <v>199</v>
      </c>
      <c r="N29" s="139">
        <v>1</v>
      </c>
      <c r="O29" s="139">
        <v>1</v>
      </c>
      <c r="P29" s="139" t="s">
        <v>54</v>
      </c>
      <c r="Q29" s="139" t="s">
        <v>197</v>
      </c>
      <c r="R29" s="139">
        <v>12</v>
      </c>
      <c r="S29" s="142">
        <v>31</v>
      </c>
      <c r="T29" s="156" t="s">
        <v>22</v>
      </c>
      <c r="U29" s="205">
        <v>4</v>
      </c>
      <c r="V29" s="375"/>
      <c r="W29" s="198"/>
      <c r="X29" s="183" t="s">
        <v>218</v>
      </c>
      <c r="Y29">
        <v>4</v>
      </c>
    </row>
    <row r="30" spans="1:25" ht="33.6" customHeight="1" x14ac:dyDescent="0.2">
      <c r="A30" s="176">
        <v>59</v>
      </c>
      <c r="B30" s="171" t="s">
        <v>125</v>
      </c>
      <c r="C30" s="305" t="s">
        <v>126</v>
      </c>
      <c r="D30" s="175">
        <v>15</v>
      </c>
      <c r="E30" s="179">
        <v>9</v>
      </c>
      <c r="F30" s="148">
        <f t="shared" si="0"/>
        <v>0.6</v>
      </c>
      <c r="G30" s="149" t="str">
        <f t="shared" si="1"/>
        <v>○</v>
      </c>
      <c r="H30" s="204"/>
      <c r="I30" s="180"/>
      <c r="J30" s="151" t="s">
        <v>198</v>
      </c>
      <c r="K30" s="152" t="s">
        <v>198</v>
      </c>
      <c r="L30" s="153">
        <v>3</v>
      </c>
      <c r="M30" s="139" t="s">
        <v>158</v>
      </c>
      <c r="N30" s="139">
        <v>7</v>
      </c>
      <c r="O30" s="139">
        <v>1</v>
      </c>
      <c r="P30" s="141" t="s">
        <v>54</v>
      </c>
      <c r="Q30" s="139" t="s">
        <v>177</v>
      </c>
      <c r="R30" s="139">
        <v>6</v>
      </c>
      <c r="S30" s="142">
        <v>30</v>
      </c>
      <c r="T30" s="156" t="s">
        <v>127</v>
      </c>
      <c r="U30" s="205">
        <v>4</v>
      </c>
      <c r="V30" s="375"/>
      <c r="W30" s="198"/>
      <c r="X30" s="183" t="s">
        <v>218</v>
      </c>
      <c r="Y30">
        <v>4</v>
      </c>
    </row>
    <row r="31" spans="1:25" ht="21" customHeight="1" x14ac:dyDescent="0.2">
      <c r="A31" s="176">
        <v>60</v>
      </c>
      <c r="B31" s="63" t="s">
        <v>133</v>
      </c>
      <c r="C31" s="273" t="s">
        <v>134</v>
      </c>
      <c r="D31" s="47">
        <v>11</v>
      </c>
      <c r="E31" s="2">
        <v>3</v>
      </c>
      <c r="F31" s="48">
        <f t="shared" si="0"/>
        <v>0.27272727272727271</v>
      </c>
      <c r="G31" s="49" t="str">
        <f t="shared" si="1"/>
        <v>×</v>
      </c>
      <c r="H31" s="313" t="s">
        <v>223</v>
      </c>
      <c r="I31" s="294"/>
      <c r="J31" s="51">
        <v>0</v>
      </c>
      <c r="K31" s="52">
        <v>0</v>
      </c>
      <c r="L31" s="53">
        <v>3</v>
      </c>
      <c r="M31" s="275" t="s">
        <v>199</v>
      </c>
      <c r="N31" s="275">
        <v>7</v>
      </c>
      <c r="O31" s="275">
        <v>1</v>
      </c>
      <c r="P31" s="281" t="s">
        <v>53</v>
      </c>
      <c r="Q31" s="275" t="s">
        <v>262</v>
      </c>
      <c r="R31" s="275">
        <v>6</v>
      </c>
      <c r="S31" s="276">
        <v>30</v>
      </c>
      <c r="T31" s="106" t="s">
        <v>3</v>
      </c>
      <c r="U31" s="164">
        <v>4</v>
      </c>
      <c r="V31" s="375"/>
      <c r="W31" s="198"/>
      <c r="X31" s="183" t="s">
        <v>218</v>
      </c>
      <c r="Y31">
        <v>4</v>
      </c>
    </row>
    <row r="32" spans="1:25" ht="36" customHeight="1" x14ac:dyDescent="0.2">
      <c r="A32" s="176">
        <v>61</v>
      </c>
      <c r="B32" s="144" t="s">
        <v>135</v>
      </c>
      <c r="C32" s="145" t="s">
        <v>267</v>
      </c>
      <c r="D32" s="168">
        <v>4</v>
      </c>
      <c r="E32" s="169">
        <v>0</v>
      </c>
      <c r="F32" s="148">
        <f t="shared" si="0"/>
        <v>0</v>
      </c>
      <c r="G32" s="149" t="str">
        <f t="shared" si="1"/>
        <v>×</v>
      </c>
      <c r="H32" s="295" t="s">
        <v>230</v>
      </c>
      <c r="I32" s="292"/>
      <c r="J32" s="151">
        <v>0</v>
      </c>
      <c r="K32" s="152">
        <v>0</v>
      </c>
      <c r="L32" s="151">
        <v>2</v>
      </c>
      <c r="M32" s="139" t="s">
        <v>180</v>
      </c>
      <c r="N32" s="139">
        <v>7</v>
      </c>
      <c r="O32" s="139">
        <v>1</v>
      </c>
      <c r="P32" s="141" t="s">
        <v>53</v>
      </c>
      <c r="Q32" s="139" t="s">
        <v>159</v>
      </c>
      <c r="R32" s="139">
        <v>6</v>
      </c>
      <c r="S32" s="152">
        <v>30</v>
      </c>
      <c r="T32" s="143" t="s">
        <v>3</v>
      </c>
      <c r="U32" s="164">
        <v>4</v>
      </c>
      <c r="V32" s="371"/>
      <c r="W32" s="198"/>
      <c r="X32" s="183" t="s">
        <v>218</v>
      </c>
      <c r="Y32">
        <v>4</v>
      </c>
    </row>
    <row r="33" spans="1:25" ht="48.6" customHeight="1" x14ac:dyDescent="0.2">
      <c r="A33" s="165">
        <v>29</v>
      </c>
      <c r="B33" s="63" t="s">
        <v>112</v>
      </c>
      <c r="C33" s="273" t="s">
        <v>113</v>
      </c>
      <c r="D33" s="64">
        <v>7</v>
      </c>
      <c r="E33" s="25">
        <v>3</v>
      </c>
      <c r="F33" s="48">
        <f t="shared" si="0"/>
        <v>0.42857142857142855</v>
      </c>
      <c r="G33" s="49" t="str">
        <f t="shared" si="1"/>
        <v>○</v>
      </c>
      <c r="H33" s="358"/>
      <c r="I33" s="359"/>
      <c r="J33" s="51">
        <v>2</v>
      </c>
      <c r="K33" s="52" t="s">
        <v>203</v>
      </c>
      <c r="L33" s="53">
        <v>2</v>
      </c>
      <c r="M33" s="275" t="s">
        <v>180</v>
      </c>
      <c r="N33" s="275">
        <v>5</v>
      </c>
      <c r="O33" s="275">
        <v>1</v>
      </c>
      <c r="P33" s="275" t="s">
        <v>54</v>
      </c>
      <c r="Q33" s="275" t="s">
        <v>159</v>
      </c>
      <c r="R33" s="275">
        <v>4</v>
      </c>
      <c r="S33" s="276">
        <v>30</v>
      </c>
      <c r="T33" s="106" t="s">
        <v>114</v>
      </c>
      <c r="U33" s="164">
        <v>5</v>
      </c>
      <c r="V33" s="370" t="s">
        <v>154</v>
      </c>
      <c r="W33" s="198"/>
      <c r="X33" s="183" t="s">
        <v>218</v>
      </c>
      <c r="Y33">
        <v>5</v>
      </c>
    </row>
    <row r="34" spans="1:25" ht="102.6" customHeight="1" x14ac:dyDescent="0.2">
      <c r="A34" s="165">
        <v>30</v>
      </c>
      <c r="B34" s="144" t="s">
        <v>110</v>
      </c>
      <c r="C34" s="243" t="s">
        <v>111</v>
      </c>
      <c r="D34" s="146">
        <v>21</v>
      </c>
      <c r="E34" s="147">
        <v>1</v>
      </c>
      <c r="F34" s="148">
        <f t="shared" si="0"/>
        <v>4.7619047619047616E-2</v>
      </c>
      <c r="G34" s="149" t="str">
        <f t="shared" si="1"/>
        <v>×</v>
      </c>
      <c r="H34" s="360" t="s">
        <v>226</v>
      </c>
      <c r="I34" s="361"/>
      <c r="J34" s="151" t="s">
        <v>203</v>
      </c>
      <c r="K34" s="152" t="s">
        <v>203</v>
      </c>
      <c r="L34" s="153">
        <v>2</v>
      </c>
      <c r="M34" s="139" t="s">
        <v>180</v>
      </c>
      <c r="N34" s="139" t="s">
        <v>200</v>
      </c>
      <c r="O34" s="139" t="s">
        <v>201</v>
      </c>
      <c r="P34" s="139" t="s">
        <v>54</v>
      </c>
      <c r="Q34" s="139" t="s">
        <v>159</v>
      </c>
      <c r="R34" s="139" t="s">
        <v>200</v>
      </c>
      <c r="S34" s="140" t="s">
        <v>202</v>
      </c>
      <c r="T34" s="143" t="s">
        <v>24</v>
      </c>
      <c r="U34" s="164">
        <v>5</v>
      </c>
      <c r="V34" s="375"/>
      <c r="W34" s="198"/>
      <c r="X34" s="183" t="s">
        <v>220</v>
      </c>
      <c r="Y34">
        <v>5</v>
      </c>
    </row>
    <row r="35" spans="1:25" ht="21" customHeight="1" x14ac:dyDescent="0.2">
      <c r="A35" s="165">
        <v>31</v>
      </c>
      <c r="B35" s="144" t="s">
        <v>204</v>
      </c>
      <c r="C35" s="173" t="s">
        <v>205</v>
      </c>
      <c r="D35" s="146">
        <v>21</v>
      </c>
      <c r="E35" s="147">
        <v>5</v>
      </c>
      <c r="F35" s="148">
        <f t="shared" si="0"/>
        <v>0.23809523809523808</v>
      </c>
      <c r="G35" s="149" t="str">
        <f t="shared" si="1"/>
        <v>×</v>
      </c>
      <c r="H35" s="295" t="s">
        <v>223</v>
      </c>
      <c r="I35" s="292"/>
      <c r="J35" s="151" t="s">
        <v>178</v>
      </c>
      <c r="K35" s="152" t="s">
        <v>178</v>
      </c>
      <c r="L35" s="153" t="s">
        <v>200</v>
      </c>
      <c r="M35" s="139" t="s">
        <v>180</v>
      </c>
      <c r="N35" s="139" t="s">
        <v>203</v>
      </c>
      <c r="O35" s="139" t="s">
        <v>203</v>
      </c>
      <c r="P35" s="139" t="s">
        <v>54</v>
      </c>
      <c r="Q35" s="139" t="s">
        <v>159</v>
      </c>
      <c r="R35" s="139" t="s">
        <v>206</v>
      </c>
      <c r="S35" s="174">
        <v>31</v>
      </c>
      <c r="T35" s="143" t="s">
        <v>207</v>
      </c>
      <c r="U35" s="164"/>
      <c r="V35" s="375"/>
      <c r="W35" s="198"/>
      <c r="X35" s="183" t="s">
        <v>220</v>
      </c>
      <c r="Y35">
        <v>5</v>
      </c>
    </row>
    <row r="36" spans="1:25" ht="21" customHeight="1" x14ac:dyDescent="0.2">
      <c r="A36" s="165">
        <v>32</v>
      </c>
      <c r="B36" s="63" t="s">
        <v>30</v>
      </c>
      <c r="C36" s="273" t="s">
        <v>50</v>
      </c>
      <c r="D36" s="64">
        <v>12</v>
      </c>
      <c r="E36" s="25">
        <v>6</v>
      </c>
      <c r="F36" s="48">
        <f t="shared" si="0"/>
        <v>0.5</v>
      </c>
      <c r="G36" s="49" t="str">
        <f t="shared" si="1"/>
        <v>○</v>
      </c>
      <c r="H36" s="356"/>
      <c r="I36" s="357"/>
      <c r="J36" s="51">
        <v>3</v>
      </c>
      <c r="K36" s="52">
        <v>2</v>
      </c>
      <c r="L36" s="53">
        <v>2</v>
      </c>
      <c r="M36" s="275" t="s">
        <v>199</v>
      </c>
      <c r="N36" s="275">
        <v>9</v>
      </c>
      <c r="O36" s="275">
        <v>1</v>
      </c>
      <c r="P36" s="275" t="s">
        <v>54</v>
      </c>
      <c r="Q36" s="275" t="s">
        <v>197</v>
      </c>
      <c r="R36" s="275">
        <v>8</v>
      </c>
      <c r="S36" s="276">
        <v>31</v>
      </c>
      <c r="T36" s="106" t="s">
        <v>27</v>
      </c>
      <c r="U36" s="164">
        <v>5</v>
      </c>
      <c r="V36" s="375"/>
      <c r="W36" s="198"/>
      <c r="Y36">
        <v>5</v>
      </c>
    </row>
    <row r="37" spans="1:25" ht="21" customHeight="1" x14ac:dyDescent="0.2">
      <c r="A37" s="165">
        <v>33</v>
      </c>
      <c r="B37" s="63" t="s">
        <v>10</v>
      </c>
      <c r="C37" s="273" t="s">
        <v>49</v>
      </c>
      <c r="D37" s="64">
        <v>15</v>
      </c>
      <c r="E37" s="25">
        <v>7</v>
      </c>
      <c r="F37" s="48">
        <f t="shared" ref="F37:F68" si="2">E37/D37</f>
        <v>0.46666666666666667</v>
      </c>
      <c r="G37" s="49" t="str">
        <f t="shared" ref="G37:G68" si="3">IF(D37="","",IF(F37&lt;0.4,"×","○"))</f>
        <v>○</v>
      </c>
      <c r="H37" s="356"/>
      <c r="I37" s="357"/>
      <c r="J37" s="51">
        <v>0</v>
      </c>
      <c r="K37" s="52">
        <v>0</v>
      </c>
      <c r="L37" s="53">
        <v>2</v>
      </c>
      <c r="M37" s="275" t="s">
        <v>199</v>
      </c>
      <c r="N37" s="275">
        <v>4</v>
      </c>
      <c r="O37" s="275">
        <v>1</v>
      </c>
      <c r="P37" s="275" t="s">
        <v>54</v>
      </c>
      <c r="Q37" s="275" t="s">
        <v>197</v>
      </c>
      <c r="R37" s="275">
        <v>3</v>
      </c>
      <c r="S37" s="276">
        <v>31</v>
      </c>
      <c r="T37" s="106" t="s">
        <v>27</v>
      </c>
      <c r="U37" s="164">
        <v>5</v>
      </c>
      <c r="V37" s="375"/>
      <c r="W37" s="198"/>
      <c r="Y37">
        <v>5</v>
      </c>
    </row>
    <row r="38" spans="1:25" ht="88.8" customHeight="1" x14ac:dyDescent="0.2">
      <c r="A38" s="176">
        <v>62</v>
      </c>
      <c r="B38" s="144" t="s">
        <v>136</v>
      </c>
      <c r="C38" s="145" t="s">
        <v>137</v>
      </c>
      <c r="D38" s="168">
        <v>20</v>
      </c>
      <c r="E38" s="169">
        <v>4</v>
      </c>
      <c r="F38" s="148">
        <f t="shared" si="2"/>
        <v>0.2</v>
      </c>
      <c r="G38" s="149" t="str">
        <f t="shared" si="3"/>
        <v>×</v>
      </c>
      <c r="H38" s="360" t="s">
        <v>226</v>
      </c>
      <c r="I38" s="361"/>
      <c r="J38" s="151">
        <v>0</v>
      </c>
      <c r="K38" s="152">
        <v>0</v>
      </c>
      <c r="L38" s="153">
        <v>2</v>
      </c>
      <c r="M38" s="139" t="s">
        <v>180</v>
      </c>
      <c r="N38" s="139">
        <v>4</v>
      </c>
      <c r="O38" s="139">
        <v>1</v>
      </c>
      <c r="P38" s="141" t="s">
        <v>53</v>
      </c>
      <c r="Q38" s="139" t="s">
        <v>159</v>
      </c>
      <c r="R38" s="139">
        <v>3</v>
      </c>
      <c r="S38" s="140">
        <v>31</v>
      </c>
      <c r="T38" s="143" t="s">
        <v>24</v>
      </c>
      <c r="U38" s="164">
        <v>5</v>
      </c>
      <c r="V38" s="375"/>
      <c r="W38" s="198"/>
      <c r="X38" s="183" t="s">
        <v>220</v>
      </c>
      <c r="Y38">
        <v>5</v>
      </c>
    </row>
    <row r="39" spans="1:25" ht="90" customHeight="1" x14ac:dyDescent="0.2">
      <c r="A39" s="176">
        <v>63</v>
      </c>
      <c r="B39" s="144" t="s">
        <v>138</v>
      </c>
      <c r="C39" s="145" t="s">
        <v>139</v>
      </c>
      <c r="D39" s="168">
        <v>24</v>
      </c>
      <c r="E39" s="169">
        <v>1</v>
      </c>
      <c r="F39" s="148">
        <f t="shared" si="2"/>
        <v>4.1666666666666664E-2</v>
      </c>
      <c r="G39" s="149" t="str">
        <f t="shared" si="3"/>
        <v>×</v>
      </c>
      <c r="H39" s="360" t="s">
        <v>226</v>
      </c>
      <c r="I39" s="361"/>
      <c r="J39" s="151" t="s">
        <v>178</v>
      </c>
      <c r="K39" s="152">
        <v>0</v>
      </c>
      <c r="L39" s="153">
        <v>1</v>
      </c>
      <c r="M39" s="139" t="s">
        <v>199</v>
      </c>
      <c r="N39" s="139">
        <v>4</v>
      </c>
      <c r="O39" s="139">
        <v>1</v>
      </c>
      <c r="P39" s="141" t="s">
        <v>53</v>
      </c>
      <c r="Q39" s="139" t="s">
        <v>159</v>
      </c>
      <c r="R39" s="139">
        <v>3</v>
      </c>
      <c r="S39" s="140">
        <v>31</v>
      </c>
      <c r="T39" s="143" t="s">
        <v>24</v>
      </c>
      <c r="U39" s="164">
        <v>5</v>
      </c>
      <c r="V39" s="371"/>
      <c r="W39" s="198"/>
      <c r="X39" s="183" t="s">
        <v>220</v>
      </c>
      <c r="Y39">
        <v>5</v>
      </c>
    </row>
    <row r="40" spans="1:25" ht="69" customHeight="1" x14ac:dyDescent="0.2">
      <c r="A40" s="165">
        <v>34</v>
      </c>
      <c r="B40" s="144" t="s">
        <v>36</v>
      </c>
      <c r="C40" s="145" t="s">
        <v>37</v>
      </c>
      <c r="D40" s="146">
        <v>15</v>
      </c>
      <c r="E40" s="147">
        <v>5</v>
      </c>
      <c r="F40" s="148">
        <f t="shared" si="2"/>
        <v>0.33333333333333331</v>
      </c>
      <c r="G40" s="149" t="str">
        <f t="shared" si="3"/>
        <v>×</v>
      </c>
      <c r="H40" s="360" t="s">
        <v>292</v>
      </c>
      <c r="I40" s="361"/>
      <c r="J40" s="151">
        <v>0</v>
      </c>
      <c r="K40" s="152">
        <v>0</v>
      </c>
      <c r="L40" s="153">
        <v>2</v>
      </c>
      <c r="M40" s="139" t="s">
        <v>199</v>
      </c>
      <c r="N40" s="139">
        <v>6</v>
      </c>
      <c r="O40" s="139">
        <v>1</v>
      </c>
      <c r="P40" s="139" t="s">
        <v>54</v>
      </c>
      <c r="Q40" s="139" t="s">
        <v>197</v>
      </c>
      <c r="R40" s="139">
        <v>5</v>
      </c>
      <c r="S40" s="140">
        <v>31</v>
      </c>
      <c r="T40" s="143" t="s">
        <v>8</v>
      </c>
      <c r="U40" s="164">
        <v>6</v>
      </c>
      <c r="V40" s="370" t="s">
        <v>147</v>
      </c>
      <c r="W40" s="198"/>
      <c r="X40" s="183" t="s">
        <v>218</v>
      </c>
      <c r="Y40">
        <v>6</v>
      </c>
    </row>
    <row r="41" spans="1:25" ht="49.2" customHeight="1" x14ac:dyDescent="0.2">
      <c r="A41" s="165">
        <v>35</v>
      </c>
      <c r="B41" s="144" t="s">
        <v>38</v>
      </c>
      <c r="C41" s="145" t="s">
        <v>39</v>
      </c>
      <c r="D41" s="146">
        <v>15</v>
      </c>
      <c r="E41" s="147">
        <v>1</v>
      </c>
      <c r="F41" s="148">
        <f t="shared" si="2"/>
        <v>6.6666666666666666E-2</v>
      </c>
      <c r="G41" s="149" t="str">
        <f t="shared" si="3"/>
        <v>×</v>
      </c>
      <c r="H41" s="360" t="s">
        <v>293</v>
      </c>
      <c r="I41" s="361"/>
      <c r="J41" s="151">
        <v>0</v>
      </c>
      <c r="K41" s="152">
        <v>0</v>
      </c>
      <c r="L41" s="153">
        <v>2</v>
      </c>
      <c r="M41" s="139" t="s">
        <v>199</v>
      </c>
      <c r="N41" s="139">
        <v>6</v>
      </c>
      <c r="O41" s="139">
        <v>1</v>
      </c>
      <c r="P41" s="139" t="s">
        <v>54</v>
      </c>
      <c r="Q41" s="139" t="s">
        <v>197</v>
      </c>
      <c r="R41" s="139">
        <v>5</v>
      </c>
      <c r="S41" s="140">
        <v>31</v>
      </c>
      <c r="T41" s="143" t="s">
        <v>8</v>
      </c>
      <c r="U41" s="164">
        <v>6</v>
      </c>
      <c r="V41" s="375"/>
      <c r="W41" s="198"/>
      <c r="X41" s="183" t="s">
        <v>220</v>
      </c>
      <c r="Y41">
        <v>6</v>
      </c>
    </row>
    <row r="42" spans="1:25" ht="65.400000000000006" customHeight="1" x14ac:dyDescent="0.2">
      <c r="A42" s="176">
        <v>64</v>
      </c>
      <c r="B42" s="144" t="s">
        <v>128</v>
      </c>
      <c r="C42" s="145" t="s">
        <v>129</v>
      </c>
      <c r="D42" s="168">
        <v>16</v>
      </c>
      <c r="E42" s="169">
        <v>3</v>
      </c>
      <c r="F42" s="148">
        <f t="shared" si="2"/>
        <v>0.1875</v>
      </c>
      <c r="G42" s="149" t="str">
        <f t="shared" si="3"/>
        <v>×</v>
      </c>
      <c r="H42" s="360" t="s">
        <v>234</v>
      </c>
      <c r="I42" s="361"/>
      <c r="J42" s="151">
        <v>0</v>
      </c>
      <c r="K42" s="152">
        <v>0</v>
      </c>
      <c r="L42" s="153">
        <v>2</v>
      </c>
      <c r="M42" s="139" t="s">
        <v>180</v>
      </c>
      <c r="N42" s="139">
        <v>4</v>
      </c>
      <c r="O42" s="139">
        <v>1</v>
      </c>
      <c r="P42" s="141" t="s">
        <v>54</v>
      </c>
      <c r="Q42" s="139" t="s">
        <v>159</v>
      </c>
      <c r="R42" s="139">
        <v>3</v>
      </c>
      <c r="S42" s="140">
        <v>31</v>
      </c>
      <c r="T42" s="143" t="s">
        <v>61</v>
      </c>
      <c r="U42" s="211">
        <v>6</v>
      </c>
      <c r="V42" s="371"/>
      <c r="W42" s="198"/>
      <c r="X42" s="183" t="s">
        <v>218</v>
      </c>
      <c r="Y42">
        <v>6</v>
      </c>
    </row>
    <row r="43" spans="1:25" ht="67.8" customHeight="1" x14ac:dyDescent="0.2">
      <c r="A43" s="165">
        <v>36</v>
      </c>
      <c r="B43" s="171" t="s">
        <v>45</v>
      </c>
      <c r="C43" s="172" t="s">
        <v>46</v>
      </c>
      <c r="D43" s="146">
        <v>14</v>
      </c>
      <c r="E43" s="147">
        <v>1</v>
      </c>
      <c r="F43" s="148">
        <f t="shared" si="2"/>
        <v>7.1428571428571425E-2</v>
      </c>
      <c r="G43" s="249" t="str">
        <f t="shared" si="3"/>
        <v>×</v>
      </c>
      <c r="H43" s="360" t="s">
        <v>243</v>
      </c>
      <c r="I43" s="361"/>
      <c r="J43" s="151">
        <v>0</v>
      </c>
      <c r="K43" s="152">
        <v>0</v>
      </c>
      <c r="L43" s="153">
        <v>2</v>
      </c>
      <c r="M43" s="139" t="s">
        <v>180</v>
      </c>
      <c r="N43" s="139" t="s">
        <v>203</v>
      </c>
      <c r="O43" s="139">
        <v>1</v>
      </c>
      <c r="P43" s="139" t="s">
        <v>54</v>
      </c>
      <c r="Q43" s="139" t="s">
        <v>199</v>
      </c>
      <c r="R43" s="139">
        <v>12</v>
      </c>
      <c r="S43" s="140">
        <v>31</v>
      </c>
      <c r="T43" s="143" t="s">
        <v>25</v>
      </c>
      <c r="U43" s="164">
        <v>7</v>
      </c>
      <c r="V43" s="370" t="s">
        <v>153</v>
      </c>
      <c r="W43" s="203"/>
      <c r="X43" s="183" t="s">
        <v>220</v>
      </c>
      <c r="Y43">
        <v>7</v>
      </c>
    </row>
    <row r="44" spans="1:25" ht="74.400000000000006" customHeight="1" x14ac:dyDescent="0.2">
      <c r="A44" s="165">
        <v>37</v>
      </c>
      <c r="B44" s="144" t="s">
        <v>47</v>
      </c>
      <c r="C44" s="251" t="s">
        <v>48</v>
      </c>
      <c r="D44" s="146">
        <v>14</v>
      </c>
      <c r="E44" s="147">
        <v>2</v>
      </c>
      <c r="F44" s="148">
        <f t="shared" si="2"/>
        <v>0.14285714285714285</v>
      </c>
      <c r="G44" s="149" t="str">
        <f t="shared" si="3"/>
        <v>×</v>
      </c>
      <c r="H44" s="360" t="s">
        <v>256</v>
      </c>
      <c r="I44" s="361"/>
      <c r="J44" s="160">
        <v>3</v>
      </c>
      <c r="K44" s="161" t="s">
        <v>178</v>
      </c>
      <c r="L44" s="218">
        <v>2</v>
      </c>
      <c r="M44" s="139" t="s">
        <v>199</v>
      </c>
      <c r="N44" s="139">
        <v>3</v>
      </c>
      <c r="O44" s="139">
        <v>26</v>
      </c>
      <c r="P44" s="139" t="s">
        <v>54</v>
      </c>
      <c r="Q44" s="139" t="s">
        <v>197</v>
      </c>
      <c r="R44" s="139">
        <v>3</v>
      </c>
      <c r="S44" s="152">
        <v>25</v>
      </c>
      <c r="T44" s="162" t="s">
        <v>25</v>
      </c>
      <c r="U44" s="331">
        <v>7</v>
      </c>
      <c r="V44" s="375"/>
      <c r="W44" s="198"/>
      <c r="X44" s="183" t="s">
        <v>220</v>
      </c>
      <c r="Y44">
        <v>7</v>
      </c>
    </row>
    <row r="45" spans="1:25" ht="21" customHeight="1" x14ac:dyDescent="0.2">
      <c r="A45" s="165">
        <v>38</v>
      </c>
      <c r="B45" s="144" t="s">
        <v>103</v>
      </c>
      <c r="C45" s="145" t="s">
        <v>104</v>
      </c>
      <c r="D45" s="146">
        <v>5</v>
      </c>
      <c r="E45" s="147">
        <v>2</v>
      </c>
      <c r="F45" s="148">
        <f t="shared" si="2"/>
        <v>0.4</v>
      </c>
      <c r="G45" s="149" t="str">
        <f t="shared" si="3"/>
        <v>○</v>
      </c>
      <c r="H45" s="150"/>
      <c r="I45" s="248"/>
      <c r="J45" s="160">
        <v>0</v>
      </c>
      <c r="K45" s="161">
        <v>0</v>
      </c>
      <c r="L45" s="153">
        <v>2</v>
      </c>
      <c r="M45" s="139" t="s">
        <v>180</v>
      </c>
      <c r="N45" s="139">
        <v>4</v>
      </c>
      <c r="O45" s="139">
        <v>1</v>
      </c>
      <c r="P45" s="139" t="s">
        <v>54</v>
      </c>
      <c r="Q45" s="139" t="s">
        <v>159</v>
      </c>
      <c r="R45" s="139">
        <v>3</v>
      </c>
      <c r="S45" s="140">
        <v>31</v>
      </c>
      <c r="T45" s="143" t="s">
        <v>23</v>
      </c>
      <c r="U45" s="164">
        <v>7</v>
      </c>
      <c r="V45" s="371"/>
      <c r="W45" s="198"/>
      <c r="X45" s="183" t="s">
        <v>220</v>
      </c>
      <c r="Y45">
        <v>7</v>
      </c>
    </row>
    <row r="46" spans="1:25" ht="66.599999999999994" customHeight="1" x14ac:dyDescent="0.2">
      <c r="A46" s="165">
        <v>39</v>
      </c>
      <c r="B46" s="144" t="s">
        <v>57</v>
      </c>
      <c r="C46" s="145" t="s">
        <v>58</v>
      </c>
      <c r="D46" s="146">
        <v>14</v>
      </c>
      <c r="E46" s="147">
        <v>5</v>
      </c>
      <c r="F46" s="148">
        <f t="shared" si="2"/>
        <v>0.35714285714285715</v>
      </c>
      <c r="G46" s="149" t="str">
        <f t="shared" si="3"/>
        <v>×</v>
      </c>
      <c r="H46" s="360" t="s">
        <v>225</v>
      </c>
      <c r="I46" s="361"/>
      <c r="J46" s="151">
        <v>0</v>
      </c>
      <c r="K46" s="152">
        <v>0</v>
      </c>
      <c r="L46" s="153">
        <v>2</v>
      </c>
      <c r="M46" s="139" t="s">
        <v>199</v>
      </c>
      <c r="N46" s="139">
        <v>4</v>
      </c>
      <c r="O46" s="139">
        <v>1</v>
      </c>
      <c r="P46" s="139" t="s">
        <v>54</v>
      </c>
      <c r="Q46" s="139" t="s">
        <v>197</v>
      </c>
      <c r="R46" s="139">
        <v>3</v>
      </c>
      <c r="S46" s="140">
        <v>31</v>
      </c>
      <c r="T46" s="143" t="s">
        <v>109</v>
      </c>
      <c r="U46" s="164">
        <v>8</v>
      </c>
      <c r="V46" s="223" t="s">
        <v>151</v>
      </c>
      <c r="W46" s="198"/>
      <c r="X46" s="183" t="s">
        <v>220</v>
      </c>
      <c r="Y46">
        <v>8</v>
      </c>
    </row>
    <row r="47" spans="1:25" ht="47.4" customHeight="1" x14ac:dyDescent="0.2">
      <c r="A47" s="165">
        <v>40</v>
      </c>
      <c r="B47" s="144" t="s">
        <v>101</v>
      </c>
      <c r="C47" s="304" t="s">
        <v>102</v>
      </c>
      <c r="D47" s="146">
        <v>6</v>
      </c>
      <c r="E47" s="147">
        <v>1</v>
      </c>
      <c r="F47" s="148">
        <f t="shared" si="2"/>
        <v>0.16666666666666666</v>
      </c>
      <c r="G47" s="149" t="str">
        <f t="shared" si="3"/>
        <v>×</v>
      </c>
      <c r="H47" s="360" t="s">
        <v>235</v>
      </c>
      <c r="I47" s="361"/>
      <c r="J47" s="151" t="s">
        <v>178</v>
      </c>
      <c r="K47" s="152" t="s">
        <v>178</v>
      </c>
      <c r="L47" s="153" t="s">
        <v>184</v>
      </c>
      <c r="M47" s="372" t="s">
        <v>311</v>
      </c>
      <c r="N47" s="373"/>
      <c r="O47" s="373"/>
      <c r="P47" s="373"/>
      <c r="Q47" s="373"/>
      <c r="R47" s="373"/>
      <c r="S47" s="374"/>
      <c r="T47" s="143" t="s">
        <v>34</v>
      </c>
      <c r="U47" s="330">
        <v>9</v>
      </c>
      <c r="V47" s="223" t="s">
        <v>155</v>
      </c>
      <c r="W47" s="198"/>
      <c r="X47" s="183" t="s">
        <v>218</v>
      </c>
      <c r="Y47">
        <v>9</v>
      </c>
    </row>
    <row r="48" spans="1:25" ht="147.6" customHeight="1" x14ac:dyDescent="0.2">
      <c r="A48" s="165">
        <v>1</v>
      </c>
      <c r="B48" s="298" t="s">
        <v>66</v>
      </c>
      <c r="C48" s="303" t="s">
        <v>56</v>
      </c>
      <c r="D48" s="47">
        <v>5</v>
      </c>
      <c r="E48" s="2">
        <v>1</v>
      </c>
      <c r="F48" s="48">
        <f t="shared" si="2"/>
        <v>0.2</v>
      </c>
      <c r="G48" s="49" t="str">
        <f t="shared" si="3"/>
        <v>×</v>
      </c>
      <c r="H48" s="358" t="s">
        <v>224</v>
      </c>
      <c r="I48" s="359"/>
      <c r="J48" s="51">
        <v>0</v>
      </c>
      <c r="K48" s="52">
        <v>0</v>
      </c>
      <c r="L48" s="53" t="s">
        <v>254</v>
      </c>
      <c r="M48" s="365" t="s">
        <v>179</v>
      </c>
      <c r="N48" s="366"/>
      <c r="O48" s="366"/>
      <c r="P48" s="366"/>
      <c r="Q48" s="366"/>
      <c r="R48" s="366"/>
      <c r="S48" s="367"/>
      <c r="T48" s="106" t="s">
        <v>20</v>
      </c>
      <c r="U48" s="350">
        <v>10</v>
      </c>
      <c r="V48" s="376" t="s">
        <v>149</v>
      </c>
      <c r="W48" s="198"/>
      <c r="X48" s="183" t="s">
        <v>220</v>
      </c>
      <c r="Y48">
        <v>10</v>
      </c>
    </row>
    <row r="49" spans="1:25" ht="21" customHeight="1" x14ac:dyDescent="0.2">
      <c r="A49" s="165">
        <v>41</v>
      </c>
      <c r="B49" s="63" t="s">
        <v>75</v>
      </c>
      <c r="C49" s="273" t="s">
        <v>32</v>
      </c>
      <c r="D49" s="64">
        <v>13</v>
      </c>
      <c r="E49" s="25">
        <v>7</v>
      </c>
      <c r="F49" s="48">
        <f t="shared" si="2"/>
        <v>0.53846153846153844</v>
      </c>
      <c r="G49" s="49" t="str">
        <f t="shared" si="3"/>
        <v>○</v>
      </c>
      <c r="H49" s="356"/>
      <c r="I49" s="357"/>
      <c r="J49" s="51">
        <v>0</v>
      </c>
      <c r="K49" s="52">
        <v>0</v>
      </c>
      <c r="L49" s="53">
        <v>2</v>
      </c>
      <c r="M49" s="275" t="s">
        <v>180</v>
      </c>
      <c r="N49" s="275">
        <v>6</v>
      </c>
      <c r="O49" s="275">
        <v>13</v>
      </c>
      <c r="P49" s="275" t="s">
        <v>54</v>
      </c>
      <c r="Q49" s="275" t="s">
        <v>159</v>
      </c>
      <c r="R49" s="275">
        <v>6</v>
      </c>
      <c r="S49" s="276">
        <v>12</v>
      </c>
      <c r="T49" s="106" t="s">
        <v>4</v>
      </c>
      <c r="U49" s="206">
        <v>10</v>
      </c>
      <c r="V49" s="377"/>
      <c r="W49" s="200"/>
      <c r="X49" s="183" t="s">
        <v>218</v>
      </c>
      <c r="Y49">
        <v>10</v>
      </c>
    </row>
    <row r="50" spans="1:25" ht="36.6" customHeight="1" x14ac:dyDescent="0.2">
      <c r="A50" s="165">
        <v>42</v>
      </c>
      <c r="B50" s="63" t="s">
        <v>76</v>
      </c>
      <c r="C50" s="273" t="s">
        <v>77</v>
      </c>
      <c r="D50" s="64">
        <v>14</v>
      </c>
      <c r="E50" s="25">
        <v>5</v>
      </c>
      <c r="F50" s="48">
        <f t="shared" si="2"/>
        <v>0.35714285714285715</v>
      </c>
      <c r="G50" s="49" t="str">
        <f t="shared" si="3"/>
        <v>×</v>
      </c>
      <c r="H50" s="356"/>
      <c r="I50" s="357"/>
      <c r="J50" s="51">
        <v>0</v>
      </c>
      <c r="K50" s="52">
        <v>0</v>
      </c>
      <c r="L50" s="53">
        <v>2</v>
      </c>
      <c r="M50" s="275" t="s">
        <v>180</v>
      </c>
      <c r="N50" s="275">
        <v>6</v>
      </c>
      <c r="O50" s="275">
        <v>1</v>
      </c>
      <c r="P50" s="275" t="s">
        <v>54</v>
      </c>
      <c r="Q50" s="275" t="s">
        <v>159</v>
      </c>
      <c r="R50" s="275">
        <v>5</v>
      </c>
      <c r="S50" s="276">
        <v>31</v>
      </c>
      <c r="T50" s="106" t="s">
        <v>4</v>
      </c>
      <c r="U50" s="206">
        <v>10</v>
      </c>
      <c r="V50" s="377"/>
      <c r="W50" s="200"/>
      <c r="X50" s="183" t="s">
        <v>218</v>
      </c>
      <c r="Y50">
        <v>10</v>
      </c>
    </row>
    <row r="51" spans="1:25" ht="21" customHeight="1" x14ac:dyDescent="0.2">
      <c r="A51" s="165">
        <v>43</v>
      </c>
      <c r="B51" s="63" t="s">
        <v>78</v>
      </c>
      <c r="C51" s="273" t="s">
        <v>79</v>
      </c>
      <c r="D51" s="64">
        <v>18</v>
      </c>
      <c r="E51" s="25">
        <v>6</v>
      </c>
      <c r="F51" s="48">
        <f t="shared" si="2"/>
        <v>0.33333333333333331</v>
      </c>
      <c r="G51" s="49" t="str">
        <f t="shared" si="3"/>
        <v>×</v>
      </c>
      <c r="H51" s="313" t="s">
        <v>230</v>
      </c>
      <c r="I51" s="294"/>
      <c r="J51" s="51">
        <v>0</v>
      </c>
      <c r="K51" s="52">
        <v>0</v>
      </c>
      <c r="L51" s="53">
        <v>2</v>
      </c>
      <c r="M51" s="275" t="s">
        <v>180</v>
      </c>
      <c r="N51" s="25">
        <v>6</v>
      </c>
      <c r="O51" s="275">
        <v>1</v>
      </c>
      <c r="P51" s="275" t="s">
        <v>54</v>
      </c>
      <c r="Q51" s="275" t="s">
        <v>197</v>
      </c>
      <c r="R51" s="25">
        <v>6</v>
      </c>
      <c r="S51" s="276">
        <v>31</v>
      </c>
      <c r="T51" s="106" t="s">
        <v>4</v>
      </c>
      <c r="U51" s="206">
        <v>10</v>
      </c>
      <c r="V51" s="377"/>
      <c r="W51" s="200"/>
      <c r="X51" s="194" t="s">
        <v>220</v>
      </c>
      <c r="Y51">
        <v>10</v>
      </c>
    </row>
    <row r="52" spans="1:25" ht="21" customHeight="1" x14ac:dyDescent="0.2">
      <c r="A52" s="165">
        <v>44</v>
      </c>
      <c r="B52" s="63" t="s">
        <v>80</v>
      </c>
      <c r="C52" s="273" t="s">
        <v>81</v>
      </c>
      <c r="D52" s="64">
        <v>13</v>
      </c>
      <c r="E52" s="25">
        <v>5</v>
      </c>
      <c r="F52" s="48">
        <f t="shared" si="2"/>
        <v>0.38461538461538464</v>
      </c>
      <c r="G52" s="49" t="str">
        <f t="shared" si="3"/>
        <v>×</v>
      </c>
      <c r="H52" s="368"/>
      <c r="I52" s="369"/>
      <c r="J52" s="51">
        <v>0</v>
      </c>
      <c r="K52" s="52">
        <v>0</v>
      </c>
      <c r="L52" s="53">
        <v>2</v>
      </c>
      <c r="M52" s="275" t="s">
        <v>180</v>
      </c>
      <c r="N52" s="275">
        <v>7</v>
      </c>
      <c r="O52" s="275">
        <v>1</v>
      </c>
      <c r="P52" s="275" t="s">
        <v>54</v>
      </c>
      <c r="Q52" s="275" t="s">
        <v>159</v>
      </c>
      <c r="R52" s="275">
        <v>6</v>
      </c>
      <c r="S52" s="276">
        <v>30</v>
      </c>
      <c r="T52" s="106" t="s">
        <v>4</v>
      </c>
      <c r="U52" s="206">
        <v>10</v>
      </c>
      <c r="V52" s="377"/>
      <c r="W52" s="200"/>
      <c r="X52" s="193" t="s">
        <v>218</v>
      </c>
      <c r="Y52">
        <v>10</v>
      </c>
    </row>
    <row r="53" spans="1:25" s="24" customFormat="1" ht="26.4" customHeight="1" x14ac:dyDescent="0.2">
      <c r="A53" s="165">
        <v>45</v>
      </c>
      <c r="B53" s="65" t="s">
        <v>82</v>
      </c>
      <c r="C53" s="302" t="s">
        <v>33</v>
      </c>
      <c r="D53" s="64">
        <v>7</v>
      </c>
      <c r="E53" s="25">
        <v>0</v>
      </c>
      <c r="F53" s="48">
        <f t="shared" si="2"/>
        <v>0</v>
      </c>
      <c r="G53" s="69" t="str">
        <f t="shared" si="3"/>
        <v>×</v>
      </c>
      <c r="H53" s="293" t="s">
        <v>237</v>
      </c>
      <c r="I53" s="317"/>
      <c r="J53" s="51">
        <v>0</v>
      </c>
      <c r="K53" s="52">
        <v>0</v>
      </c>
      <c r="L53" s="53">
        <v>2</v>
      </c>
      <c r="M53" s="275" t="s">
        <v>180</v>
      </c>
      <c r="N53" s="275">
        <v>4</v>
      </c>
      <c r="O53" s="275">
        <v>1</v>
      </c>
      <c r="P53" s="275" t="s">
        <v>54</v>
      </c>
      <c r="Q53" s="275" t="s">
        <v>159</v>
      </c>
      <c r="R53" s="275">
        <v>3</v>
      </c>
      <c r="S53" s="276">
        <v>31</v>
      </c>
      <c r="T53" s="106" t="s">
        <v>4</v>
      </c>
      <c r="U53" s="206">
        <v>10</v>
      </c>
      <c r="V53" s="377"/>
      <c r="W53" s="200"/>
      <c r="X53" s="193" t="s">
        <v>220</v>
      </c>
      <c r="Y53">
        <v>10</v>
      </c>
    </row>
    <row r="54" spans="1:25" ht="43.5" customHeight="1" thickBot="1" x14ac:dyDescent="0.25">
      <c r="A54" s="165">
        <v>46</v>
      </c>
      <c r="B54" s="63" t="s">
        <v>186</v>
      </c>
      <c r="C54" s="306" t="s">
        <v>187</v>
      </c>
      <c r="D54" s="70">
        <v>6</v>
      </c>
      <c r="E54" s="71">
        <v>2</v>
      </c>
      <c r="F54" s="72">
        <f t="shared" si="2"/>
        <v>0.33333333333333331</v>
      </c>
      <c r="G54" s="49" t="str">
        <f t="shared" si="3"/>
        <v>×</v>
      </c>
      <c r="H54" s="293" t="s">
        <v>237</v>
      </c>
      <c r="I54" s="294"/>
      <c r="J54" s="67">
        <v>0</v>
      </c>
      <c r="K54" s="68">
        <v>0</v>
      </c>
      <c r="L54" s="320">
        <v>2</v>
      </c>
      <c r="M54" s="322" t="s">
        <v>199</v>
      </c>
      <c r="N54" s="322">
        <v>8</v>
      </c>
      <c r="O54" s="322">
        <v>1</v>
      </c>
      <c r="P54" s="322" t="s">
        <v>54</v>
      </c>
      <c r="Q54" s="322" t="s">
        <v>197</v>
      </c>
      <c r="R54" s="322">
        <v>7</v>
      </c>
      <c r="S54" s="326">
        <v>31</v>
      </c>
      <c r="T54" s="329" t="s">
        <v>4</v>
      </c>
      <c r="U54" s="207">
        <v>10</v>
      </c>
      <c r="V54" s="377"/>
      <c r="W54" s="200"/>
      <c r="X54" s="193" t="s">
        <v>218</v>
      </c>
      <c r="Y54">
        <v>10</v>
      </c>
    </row>
    <row r="55" spans="1:25" ht="21" customHeight="1" x14ac:dyDescent="0.2">
      <c r="A55" s="165">
        <v>47</v>
      </c>
      <c r="B55" s="65" t="s">
        <v>83</v>
      </c>
      <c r="C55" s="302" t="s">
        <v>60</v>
      </c>
      <c r="D55" s="154">
        <v>12</v>
      </c>
      <c r="E55" s="155">
        <v>6</v>
      </c>
      <c r="F55" s="48">
        <f t="shared" si="2"/>
        <v>0.5</v>
      </c>
      <c r="G55" s="49" t="str">
        <f t="shared" si="3"/>
        <v>○</v>
      </c>
      <c r="H55" s="356"/>
      <c r="I55" s="357"/>
      <c r="J55" s="51">
        <v>0</v>
      </c>
      <c r="K55" s="52">
        <v>0</v>
      </c>
      <c r="L55" s="53">
        <v>2</v>
      </c>
      <c r="M55" s="275" t="s">
        <v>199</v>
      </c>
      <c r="N55" s="275">
        <v>8</v>
      </c>
      <c r="O55" s="275">
        <v>1</v>
      </c>
      <c r="P55" s="275" t="s">
        <v>54</v>
      </c>
      <c r="Q55" s="275" t="s">
        <v>197</v>
      </c>
      <c r="R55" s="275">
        <v>7</v>
      </c>
      <c r="S55" s="325">
        <v>31</v>
      </c>
      <c r="T55" s="328" t="s">
        <v>5</v>
      </c>
      <c r="U55" s="208">
        <v>10</v>
      </c>
      <c r="V55" s="377"/>
      <c r="W55" s="200"/>
      <c r="X55" s="193" t="s">
        <v>218</v>
      </c>
      <c r="Y55">
        <v>10</v>
      </c>
    </row>
    <row r="56" spans="1:25" ht="21" customHeight="1" x14ac:dyDescent="0.2">
      <c r="A56" s="165">
        <v>48</v>
      </c>
      <c r="B56" s="297" t="s">
        <v>90</v>
      </c>
      <c r="C56" s="302" t="s">
        <v>91</v>
      </c>
      <c r="D56" s="154">
        <v>15</v>
      </c>
      <c r="E56" s="155">
        <v>2</v>
      </c>
      <c r="F56" s="48">
        <f t="shared" si="2"/>
        <v>0.13333333333333333</v>
      </c>
      <c r="G56" s="49" t="str">
        <f t="shared" si="3"/>
        <v>×</v>
      </c>
      <c r="H56" s="278" t="s">
        <v>216</v>
      </c>
      <c r="I56" s="274"/>
      <c r="J56" s="319">
        <v>0</v>
      </c>
      <c r="K56" s="52">
        <v>0</v>
      </c>
      <c r="L56" s="53">
        <v>2</v>
      </c>
      <c r="M56" s="275" t="s">
        <v>180</v>
      </c>
      <c r="N56" s="275">
        <v>11</v>
      </c>
      <c r="O56" s="275">
        <v>1</v>
      </c>
      <c r="P56" s="275" t="s">
        <v>54</v>
      </c>
      <c r="Q56" s="275" t="s">
        <v>159</v>
      </c>
      <c r="R56" s="275">
        <v>10</v>
      </c>
      <c r="S56" s="325">
        <v>31</v>
      </c>
      <c r="T56" s="328" t="s">
        <v>6</v>
      </c>
      <c r="U56" s="207">
        <v>10</v>
      </c>
      <c r="V56" s="378"/>
      <c r="W56" s="200"/>
      <c r="X56" s="193"/>
      <c r="Y56">
        <v>10</v>
      </c>
    </row>
    <row r="57" spans="1:25" ht="31.5" customHeight="1" x14ac:dyDescent="0.2">
      <c r="A57" s="165">
        <v>49</v>
      </c>
      <c r="B57" s="250" t="s">
        <v>140</v>
      </c>
      <c r="C57" s="251" t="s">
        <v>141</v>
      </c>
      <c r="D57" s="168">
        <v>10</v>
      </c>
      <c r="E57" s="169">
        <v>1</v>
      </c>
      <c r="F57" s="148">
        <f t="shared" si="2"/>
        <v>0.1</v>
      </c>
      <c r="G57" s="221" t="str">
        <f t="shared" si="3"/>
        <v>×</v>
      </c>
      <c r="H57" s="204" t="s">
        <v>219</v>
      </c>
      <c r="I57" s="181"/>
      <c r="J57" s="252">
        <v>0</v>
      </c>
      <c r="K57" s="152">
        <v>0</v>
      </c>
      <c r="L57" s="153">
        <v>2</v>
      </c>
      <c r="M57" s="139" t="s">
        <v>180</v>
      </c>
      <c r="N57" s="139">
        <v>8</v>
      </c>
      <c r="O57" s="139" t="s">
        <v>203</v>
      </c>
      <c r="P57" s="253" t="s">
        <v>54</v>
      </c>
      <c r="Q57" s="139" t="s">
        <v>159</v>
      </c>
      <c r="R57" s="139">
        <v>7</v>
      </c>
      <c r="S57" s="140">
        <v>31</v>
      </c>
      <c r="T57" s="143" t="s">
        <v>69</v>
      </c>
      <c r="U57" s="207">
        <v>11</v>
      </c>
      <c r="V57" s="370" t="s">
        <v>146</v>
      </c>
      <c r="W57" s="198"/>
      <c r="X57" s="194" t="s">
        <v>220</v>
      </c>
      <c r="Y57" s="24">
        <v>11</v>
      </c>
    </row>
    <row r="58" spans="1:25" ht="31.5" customHeight="1" x14ac:dyDescent="0.2">
      <c r="A58" s="165">
        <v>50</v>
      </c>
      <c r="B58" s="250" t="s">
        <v>99</v>
      </c>
      <c r="C58" s="251" t="s">
        <v>100</v>
      </c>
      <c r="D58" s="146">
        <v>5</v>
      </c>
      <c r="E58" s="147">
        <v>2</v>
      </c>
      <c r="F58" s="148">
        <f t="shared" si="2"/>
        <v>0.4</v>
      </c>
      <c r="G58" s="149" t="str">
        <f t="shared" si="3"/>
        <v>○</v>
      </c>
      <c r="H58" s="360" t="s">
        <v>270</v>
      </c>
      <c r="I58" s="361"/>
      <c r="J58" s="252">
        <v>0</v>
      </c>
      <c r="K58" s="152">
        <v>0</v>
      </c>
      <c r="L58" s="153">
        <v>2</v>
      </c>
      <c r="M58" s="139" t="s">
        <v>180</v>
      </c>
      <c r="N58" s="139">
        <v>4</v>
      </c>
      <c r="O58" s="139">
        <v>1</v>
      </c>
      <c r="P58" s="139" t="s">
        <v>54</v>
      </c>
      <c r="Q58" s="139" t="s">
        <v>159</v>
      </c>
      <c r="R58" s="139">
        <v>3</v>
      </c>
      <c r="S58" s="140">
        <v>31</v>
      </c>
      <c r="T58" s="254" t="s">
        <v>70</v>
      </c>
      <c r="U58" s="207">
        <v>11</v>
      </c>
      <c r="V58" s="375"/>
      <c r="W58" s="198"/>
      <c r="X58" s="193" t="s">
        <v>220</v>
      </c>
      <c r="Y58">
        <v>11</v>
      </c>
    </row>
    <row r="59" spans="1:25" ht="31.5" customHeight="1" x14ac:dyDescent="0.2">
      <c r="A59" s="165">
        <v>51</v>
      </c>
      <c r="B59" s="250" t="s">
        <v>131</v>
      </c>
      <c r="C59" s="251" t="s">
        <v>132</v>
      </c>
      <c r="D59" s="168">
        <v>12</v>
      </c>
      <c r="E59" s="169">
        <v>3</v>
      </c>
      <c r="F59" s="148">
        <f t="shared" si="2"/>
        <v>0.25</v>
      </c>
      <c r="G59" s="149" t="str">
        <f t="shared" si="3"/>
        <v>×</v>
      </c>
      <c r="H59" s="295" t="s">
        <v>230</v>
      </c>
      <c r="I59" s="292"/>
      <c r="J59" s="252">
        <v>0</v>
      </c>
      <c r="K59" s="152">
        <v>0</v>
      </c>
      <c r="L59" s="153">
        <v>1</v>
      </c>
      <c r="M59" s="139" t="s">
        <v>199</v>
      </c>
      <c r="N59" s="139" t="s">
        <v>188</v>
      </c>
      <c r="O59" s="139">
        <v>1</v>
      </c>
      <c r="P59" s="253" t="s">
        <v>54</v>
      </c>
      <c r="Q59" s="139" t="s">
        <v>159</v>
      </c>
      <c r="R59" s="139">
        <v>3</v>
      </c>
      <c r="S59" s="140">
        <v>31</v>
      </c>
      <c r="T59" s="254" t="s">
        <v>70</v>
      </c>
      <c r="U59" s="207">
        <v>11</v>
      </c>
      <c r="V59" s="375"/>
      <c r="W59" s="198"/>
      <c r="X59" s="193" t="s">
        <v>218</v>
      </c>
      <c r="Y59">
        <v>11</v>
      </c>
    </row>
    <row r="60" spans="1:25" s="24" customFormat="1" ht="21" customHeight="1" thickBot="1" x14ac:dyDescent="0.25">
      <c r="A60" s="165">
        <v>52</v>
      </c>
      <c r="B60" s="250" t="s">
        <v>283</v>
      </c>
      <c r="C60" s="251" t="s">
        <v>284</v>
      </c>
      <c r="D60" s="168">
        <v>8</v>
      </c>
      <c r="E60" s="169">
        <v>5</v>
      </c>
      <c r="F60" s="148">
        <f t="shared" si="2"/>
        <v>0.625</v>
      </c>
      <c r="G60" s="149" t="str">
        <f t="shared" si="3"/>
        <v>○</v>
      </c>
      <c r="H60" s="204"/>
      <c r="I60" s="215"/>
      <c r="J60" s="346" t="s">
        <v>178</v>
      </c>
      <c r="K60" s="152" t="s">
        <v>178</v>
      </c>
      <c r="L60" s="151" t="s">
        <v>198</v>
      </c>
      <c r="M60" s="139" t="s">
        <v>199</v>
      </c>
      <c r="N60" s="139" t="s">
        <v>286</v>
      </c>
      <c r="O60" s="139" t="s">
        <v>203</v>
      </c>
      <c r="P60" s="253" t="s">
        <v>54</v>
      </c>
      <c r="Q60" s="139" t="s">
        <v>197</v>
      </c>
      <c r="R60" s="139" t="s">
        <v>188</v>
      </c>
      <c r="S60" s="140" t="s">
        <v>287</v>
      </c>
      <c r="T60" s="254" t="s">
        <v>70</v>
      </c>
      <c r="U60" s="209"/>
      <c r="V60" s="375"/>
      <c r="W60" s="198"/>
      <c r="X60" s="193" t="s">
        <v>218</v>
      </c>
      <c r="Y60" s="269">
        <v>11</v>
      </c>
    </row>
    <row r="61" spans="1:25" ht="21" customHeight="1" x14ac:dyDescent="0.2">
      <c r="A61" s="165">
        <v>53</v>
      </c>
      <c r="B61" s="171" t="s">
        <v>288</v>
      </c>
      <c r="C61" s="172" t="s">
        <v>289</v>
      </c>
      <c r="D61" s="168">
        <v>8</v>
      </c>
      <c r="E61" s="169">
        <v>2</v>
      </c>
      <c r="F61" s="148">
        <f t="shared" si="2"/>
        <v>0.25</v>
      </c>
      <c r="G61" s="149" t="str">
        <f t="shared" si="3"/>
        <v>×</v>
      </c>
      <c r="H61" s="295" t="s">
        <v>290</v>
      </c>
      <c r="I61" s="292"/>
      <c r="J61" s="151" t="s">
        <v>178</v>
      </c>
      <c r="K61" s="161" t="s">
        <v>178</v>
      </c>
      <c r="L61" s="153" t="s">
        <v>198</v>
      </c>
      <c r="M61" s="139" t="s">
        <v>199</v>
      </c>
      <c r="N61" s="139" t="s">
        <v>188</v>
      </c>
      <c r="O61" s="139" t="s">
        <v>203</v>
      </c>
      <c r="P61" s="253" t="s">
        <v>54</v>
      </c>
      <c r="Q61" s="139" t="s">
        <v>159</v>
      </c>
      <c r="R61" s="139" t="s">
        <v>200</v>
      </c>
      <c r="S61" s="142" t="s">
        <v>279</v>
      </c>
      <c r="T61" s="143" t="s">
        <v>70</v>
      </c>
      <c r="U61" s="208"/>
      <c r="V61" s="375"/>
      <c r="W61" s="198"/>
      <c r="X61" s="183" t="s">
        <v>218</v>
      </c>
      <c r="Y61">
        <v>11</v>
      </c>
    </row>
    <row r="62" spans="1:25" ht="30.6" customHeight="1" x14ac:dyDescent="0.2">
      <c r="A62" s="165">
        <v>54</v>
      </c>
      <c r="B62" s="144" t="s">
        <v>294</v>
      </c>
      <c r="C62" s="145" t="s">
        <v>295</v>
      </c>
      <c r="D62" s="168">
        <v>21</v>
      </c>
      <c r="E62" s="169">
        <v>15</v>
      </c>
      <c r="F62" s="148">
        <f t="shared" si="2"/>
        <v>0.7142857142857143</v>
      </c>
      <c r="G62" s="149" t="str">
        <f t="shared" si="3"/>
        <v>○</v>
      </c>
      <c r="H62" s="204"/>
      <c r="I62" s="215"/>
      <c r="J62" s="151" t="s">
        <v>178</v>
      </c>
      <c r="K62" s="152" t="s">
        <v>178</v>
      </c>
      <c r="L62" s="153" t="s">
        <v>198</v>
      </c>
      <c r="M62" s="139" t="s">
        <v>199</v>
      </c>
      <c r="N62" s="139" t="s">
        <v>296</v>
      </c>
      <c r="O62" s="139" t="s">
        <v>203</v>
      </c>
      <c r="P62" s="253" t="s">
        <v>54</v>
      </c>
      <c r="Q62" s="139" t="s">
        <v>197</v>
      </c>
      <c r="R62" s="139" t="s">
        <v>297</v>
      </c>
      <c r="S62" s="140" t="s">
        <v>287</v>
      </c>
      <c r="T62" s="143" t="s">
        <v>298</v>
      </c>
      <c r="U62" s="206"/>
      <c r="V62" s="375"/>
      <c r="W62" s="198"/>
      <c r="X62" s="183" t="s">
        <v>220</v>
      </c>
      <c r="Y62">
        <v>11</v>
      </c>
    </row>
    <row r="63" spans="1:25" ht="21" customHeight="1" x14ac:dyDescent="0.2">
      <c r="A63" s="165">
        <v>55</v>
      </c>
      <c r="B63" s="177" t="s">
        <v>299</v>
      </c>
      <c r="C63" s="178" t="s">
        <v>300</v>
      </c>
      <c r="D63" s="175">
        <v>10</v>
      </c>
      <c r="E63" s="179">
        <v>6</v>
      </c>
      <c r="F63" s="148">
        <f t="shared" si="2"/>
        <v>0.6</v>
      </c>
      <c r="G63" s="149" t="str">
        <f t="shared" si="3"/>
        <v>○</v>
      </c>
      <c r="H63" s="150"/>
      <c r="I63" s="215"/>
      <c r="J63" s="151" t="s">
        <v>178</v>
      </c>
      <c r="K63" s="152" t="s">
        <v>178</v>
      </c>
      <c r="L63" s="153" t="s">
        <v>198</v>
      </c>
      <c r="M63" s="139" t="s">
        <v>180</v>
      </c>
      <c r="N63" s="139" t="s">
        <v>296</v>
      </c>
      <c r="O63" s="139" t="s">
        <v>203</v>
      </c>
      <c r="P63" s="253" t="s">
        <v>54</v>
      </c>
      <c r="Q63" s="139" t="s">
        <v>159</v>
      </c>
      <c r="R63" s="139" t="s">
        <v>297</v>
      </c>
      <c r="S63" s="142" t="s">
        <v>287</v>
      </c>
      <c r="T63" s="156" t="s">
        <v>298</v>
      </c>
      <c r="U63" s="348"/>
      <c r="V63" s="375"/>
      <c r="W63" s="198"/>
      <c r="X63" s="183" t="s">
        <v>218</v>
      </c>
      <c r="Y63">
        <v>11</v>
      </c>
    </row>
    <row r="64" spans="1:25" ht="30" customHeight="1" x14ac:dyDescent="0.2">
      <c r="A64" s="165">
        <v>56</v>
      </c>
      <c r="B64" s="177" t="s">
        <v>302</v>
      </c>
      <c r="C64" s="178" t="s">
        <v>303</v>
      </c>
      <c r="D64" s="175">
        <v>20</v>
      </c>
      <c r="E64" s="179">
        <v>10</v>
      </c>
      <c r="F64" s="148">
        <f t="shared" si="2"/>
        <v>0.5</v>
      </c>
      <c r="G64" s="149" t="str">
        <f t="shared" si="3"/>
        <v>○</v>
      </c>
      <c r="H64" s="295"/>
      <c r="I64" s="292"/>
      <c r="J64" s="151" t="s">
        <v>178</v>
      </c>
      <c r="K64" s="152" t="s">
        <v>178</v>
      </c>
      <c r="L64" s="153" t="s">
        <v>198</v>
      </c>
      <c r="M64" s="139" t="s">
        <v>199</v>
      </c>
      <c r="N64" s="139" t="s">
        <v>286</v>
      </c>
      <c r="O64" s="139" t="s">
        <v>203</v>
      </c>
      <c r="P64" s="253" t="s">
        <v>54</v>
      </c>
      <c r="Q64" s="139" t="s">
        <v>197</v>
      </c>
      <c r="R64" s="139" t="s">
        <v>188</v>
      </c>
      <c r="S64" s="142" t="s">
        <v>287</v>
      </c>
      <c r="T64" s="156" t="s">
        <v>304</v>
      </c>
      <c r="U64" s="348"/>
      <c r="V64" s="375"/>
      <c r="W64" s="198"/>
      <c r="X64" s="186" t="s">
        <v>218</v>
      </c>
      <c r="Y64" s="290">
        <v>11</v>
      </c>
    </row>
    <row r="65" spans="1:25" ht="21" customHeight="1" x14ac:dyDescent="0.2">
      <c r="A65" s="176">
        <v>65</v>
      </c>
      <c r="B65" s="177" t="s">
        <v>271</v>
      </c>
      <c r="C65" s="178" t="s">
        <v>272</v>
      </c>
      <c r="D65" s="175">
        <v>11</v>
      </c>
      <c r="E65" s="179">
        <v>0</v>
      </c>
      <c r="F65" s="148">
        <f t="shared" si="2"/>
        <v>0</v>
      </c>
      <c r="G65" s="149" t="str">
        <f t="shared" si="3"/>
        <v>×</v>
      </c>
      <c r="H65" s="360" t="s">
        <v>251</v>
      </c>
      <c r="I65" s="361"/>
      <c r="J65" s="151" t="s">
        <v>178</v>
      </c>
      <c r="K65" s="152" t="s">
        <v>178</v>
      </c>
      <c r="L65" s="153" t="s">
        <v>203</v>
      </c>
      <c r="M65" s="139" t="s">
        <v>199</v>
      </c>
      <c r="N65" s="139" t="s">
        <v>188</v>
      </c>
      <c r="O65" s="139" t="s">
        <v>203</v>
      </c>
      <c r="P65" s="141" t="s">
        <v>54</v>
      </c>
      <c r="Q65" s="139" t="s">
        <v>159</v>
      </c>
      <c r="R65" s="139" t="s">
        <v>200</v>
      </c>
      <c r="S65" s="142" t="s">
        <v>279</v>
      </c>
      <c r="T65" s="156" t="s">
        <v>280</v>
      </c>
      <c r="U65" s="349"/>
      <c r="V65" s="375"/>
      <c r="W65" s="198"/>
      <c r="X65" s="183" t="s">
        <v>218</v>
      </c>
      <c r="Y65">
        <v>11</v>
      </c>
    </row>
    <row r="66" spans="1:25" ht="96" customHeight="1" x14ac:dyDescent="0.2">
      <c r="A66" s="176">
        <v>66</v>
      </c>
      <c r="B66" s="177" t="s">
        <v>281</v>
      </c>
      <c r="C66" s="307" t="s">
        <v>282</v>
      </c>
      <c r="D66" s="175">
        <v>11</v>
      </c>
      <c r="E66" s="179">
        <v>5</v>
      </c>
      <c r="F66" s="148">
        <f t="shared" si="2"/>
        <v>0.45454545454545453</v>
      </c>
      <c r="G66" s="149" t="str">
        <f t="shared" si="3"/>
        <v>○</v>
      </c>
      <c r="H66" s="295"/>
      <c r="I66" s="292"/>
      <c r="J66" s="151" t="s">
        <v>178</v>
      </c>
      <c r="K66" s="152" t="s">
        <v>178</v>
      </c>
      <c r="L66" s="153" t="s">
        <v>203</v>
      </c>
      <c r="M66" s="139" t="s">
        <v>199</v>
      </c>
      <c r="N66" s="139" t="s">
        <v>188</v>
      </c>
      <c r="O66" s="139" t="s">
        <v>203</v>
      </c>
      <c r="P66" s="141" t="s">
        <v>53</v>
      </c>
      <c r="Q66" s="139" t="s">
        <v>159</v>
      </c>
      <c r="R66" s="139" t="s">
        <v>200</v>
      </c>
      <c r="S66" s="142" t="s">
        <v>279</v>
      </c>
      <c r="T66" s="143" t="s">
        <v>70</v>
      </c>
      <c r="U66" s="348">
        <v>11</v>
      </c>
      <c r="V66" s="371"/>
      <c r="W66" s="198"/>
      <c r="X66" s="183" t="s">
        <v>218</v>
      </c>
      <c r="Y66">
        <v>11</v>
      </c>
    </row>
    <row r="67" spans="1:25" ht="61.2" customHeight="1" x14ac:dyDescent="0.2">
      <c r="A67" s="165">
        <v>2</v>
      </c>
      <c r="B67" s="296" t="s">
        <v>15</v>
      </c>
      <c r="C67" s="301" t="s">
        <v>176</v>
      </c>
      <c r="D67" s="175">
        <v>4</v>
      </c>
      <c r="E67" s="179">
        <v>1</v>
      </c>
      <c r="F67" s="244">
        <f t="shared" si="2"/>
        <v>0.25</v>
      </c>
      <c r="G67" s="245" t="str">
        <f t="shared" si="3"/>
        <v>×</v>
      </c>
      <c r="H67" s="360" t="s">
        <v>310</v>
      </c>
      <c r="I67" s="361"/>
      <c r="J67" s="230">
        <v>0</v>
      </c>
      <c r="K67" s="231">
        <v>0</v>
      </c>
      <c r="L67" s="232">
        <v>4</v>
      </c>
      <c r="M67" s="234" t="s">
        <v>157</v>
      </c>
      <c r="N67" s="234">
        <v>2</v>
      </c>
      <c r="O67" s="234">
        <v>3</v>
      </c>
      <c r="P67" s="234" t="s">
        <v>54</v>
      </c>
      <c r="Q67" s="234" t="s">
        <v>177</v>
      </c>
      <c r="R67" s="234">
        <v>2</v>
      </c>
      <c r="S67" s="247">
        <v>2</v>
      </c>
      <c r="T67" s="156" t="s">
        <v>16</v>
      </c>
      <c r="U67" s="222">
        <v>12</v>
      </c>
      <c r="V67" s="223" t="s">
        <v>16</v>
      </c>
      <c r="W67" s="198"/>
      <c r="X67" s="183" t="s">
        <v>218</v>
      </c>
      <c r="Y67">
        <v>12</v>
      </c>
    </row>
    <row r="68" spans="1:25" ht="48" customHeight="1" x14ac:dyDescent="0.2">
      <c r="A68" s="165">
        <v>3</v>
      </c>
      <c r="B68" s="296" t="s">
        <v>13</v>
      </c>
      <c r="C68" s="301" t="s">
        <v>67</v>
      </c>
      <c r="D68" s="175">
        <v>3</v>
      </c>
      <c r="E68" s="179">
        <v>1</v>
      </c>
      <c r="F68" s="148">
        <f t="shared" si="2"/>
        <v>0.33333333333333331</v>
      </c>
      <c r="G68" s="221" t="str">
        <f t="shared" si="3"/>
        <v>×</v>
      </c>
      <c r="H68" s="360" t="s">
        <v>221</v>
      </c>
      <c r="I68" s="361"/>
      <c r="J68" s="151" t="s">
        <v>178</v>
      </c>
      <c r="K68" s="152" t="s">
        <v>178</v>
      </c>
      <c r="L68" s="153">
        <v>4</v>
      </c>
      <c r="M68" s="362" t="s">
        <v>179</v>
      </c>
      <c r="N68" s="363"/>
      <c r="O68" s="363"/>
      <c r="P68" s="363"/>
      <c r="Q68" s="363"/>
      <c r="R68" s="363"/>
      <c r="S68" s="364"/>
      <c r="T68" s="156" t="s">
        <v>29</v>
      </c>
      <c r="U68" s="205">
        <v>13</v>
      </c>
      <c r="V68" s="370" t="s">
        <v>29</v>
      </c>
      <c r="W68" s="198"/>
      <c r="X68" s="183" t="s">
        <v>220</v>
      </c>
      <c r="Y68">
        <v>13</v>
      </c>
    </row>
    <row r="69" spans="1:25" ht="55.2" customHeight="1" x14ac:dyDescent="0.2">
      <c r="A69" s="165">
        <v>4</v>
      </c>
      <c r="B69" s="296" t="s">
        <v>59</v>
      </c>
      <c r="C69" s="301" t="s">
        <v>68</v>
      </c>
      <c r="D69" s="175">
        <v>3</v>
      </c>
      <c r="E69" s="179">
        <v>0</v>
      </c>
      <c r="F69" s="148">
        <f t="shared" ref="F69:F70" si="4">E69/D69</f>
        <v>0</v>
      </c>
      <c r="G69" s="221" t="str">
        <f t="shared" ref="G69:G70" si="5">IF(D69="","",IF(F69&lt;0.4,"×","○"))</f>
        <v>×</v>
      </c>
      <c r="H69" s="360" t="s">
        <v>222</v>
      </c>
      <c r="I69" s="361"/>
      <c r="J69" s="230" t="s">
        <v>178</v>
      </c>
      <c r="K69" s="231" t="s">
        <v>178</v>
      </c>
      <c r="L69" s="232">
        <v>4</v>
      </c>
      <c r="M69" s="362" t="s">
        <v>179</v>
      </c>
      <c r="N69" s="363"/>
      <c r="O69" s="363"/>
      <c r="P69" s="363"/>
      <c r="Q69" s="363"/>
      <c r="R69" s="363"/>
      <c r="S69" s="364"/>
      <c r="T69" s="156" t="s">
        <v>29</v>
      </c>
      <c r="U69" s="205">
        <v>13</v>
      </c>
      <c r="V69" s="371"/>
      <c r="W69" s="198"/>
      <c r="X69" s="183" t="s">
        <v>220</v>
      </c>
      <c r="Y69">
        <v>13</v>
      </c>
    </row>
    <row r="70" spans="1:25" ht="26.4" customHeight="1" thickBot="1" x14ac:dyDescent="0.25">
      <c r="A70" s="165">
        <v>5</v>
      </c>
      <c r="B70" s="299" t="s">
        <v>73</v>
      </c>
      <c r="C70" s="308" t="s">
        <v>74</v>
      </c>
      <c r="D70" s="310">
        <v>20</v>
      </c>
      <c r="E70" s="312">
        <v>2</v>
      </c>
      <c r="F70" s="333">
        <f t="shared" si="4"/>
        <v>0.1</v>
      </c>
      <c r="G70" s="334" t="str">
        <f t="shared" si="5"/>
        <v>×</v>
      </c>
      <c r="H70" s="315" t="s">
        <v>245</v>
      </c>
      <c r="I70" s="316"/>
      <c r="J70" s="73" t="s">
        <v>209</v>
      </c>
      <c r="K70" s="74">
        <v>2</v>
      </c>
      <c r="L70" s="321">
        <v>3</v>
      </c>
      <c r="M70" s="323" t="s">
        <v>180</v>
      </c>
      <c r="N70" s="323">
        <v>4</v>
      </c>
      <c r="O70" s="323">
        <v>3</v>
      </c>
      <c r="P70" s="323" t="s">
        <v>54</v>
      </c>
      <c r="Q70" s="323" t="s">
        <v>197</v>
      </c>
      <c r="R70" s="324">
        <v>4</v>
      </c>
      <c r="S70" s="327">
        <v>2</v>
      </c>
      <c r="T70" s="108" t="s">
        <v>1</v>
      </c>
      <c r="U70" s="122">
        <v>14</v>
      </c>
      <c r="V70" s="332" t="s">
        <v>1</v>
      </c>
      <c r="W70" s="198"/>
      <c r="X70" s="185" t="s">
        <v>220</v>
      </c>
      <c r="Y70">
        <v>14</v>
      </c>
    </row>
    <row r="71" spans="1:25" ht="6.6" customHeight="1" thickTop="1" thickBot="1" x14ac:dyDescent="0.25">
      <c r="A71" s="89"/>
      <c r="B71" s="89"/>
      <c r="C71" s="89"/>
      <c r="D71" s="90"/>
      <c r="E71" s="90"/>
      <c r="F71" s="91"/>
      <c r="G71" s="91"/>
      <c r="H71" s="188"/>
      <c r="I71" s="188"/>
      <c r="J71" s="92"/>
      <c r="K71" s="92"/>
      <c r="L71" s="91"/>
      <c r="M71" s="93"/>
      <c r="N71" s="94"/>
      <c r="O71" s="94"/>
      <c r="P71" s="94"/>
      <c r="Q71" s="93"/>
      <c r="R71" s="94"/>
      <c r="S71" s="94"/>
      <c r="T71" s="89"/>
      <c r="U71" s="95"/>
      <c r="V71" s="136"/>
      <c r="W71" s="136"/>
    </row>
    <row r="72" spans="1:25" ht="20.399999999999999" customHeight="1" x14ac:dyDescent="0.2">
      <c r="A72" s="89"/>
      <c r="B72" s="89"/>
      <c r="C72" s="89"/>
      <c r="D72" s="389" t="s">
        <v>191</v>
      </c>
      <c r="E72" s="390"/>
      <c r="F72" s="390"/>
      <c r="G72" s="190">
        <f>SUM(G73:G74)</f>
        <v>66</v>
      </c>
      <c r="H72" s="391"/>
      <c r="I72" s="392"/>
      <c r="J72" s="189"/>
      <c r="K72" s="8"/>
      <c r="L72" s="393"/>
      <c r="M72" s="393"/>
      <c r="N72" s="393"/>
      <c r="O72" s="393"/>
      <c r="P72" s="393"/>
      <c r="Q72" s="393"/>
      <c r="R72" s="393"/>
      <c r="S72" s="393"/>
      <c r="T72" s="89"/>
      <c r="U72" s="95"/>
      <c r="V72" s="136"/>
      <c r="W72" s="136"/>
    </row>
    <row r="73" spans="1:25" ht="20.399999999999999" customHeight="1" thickBot="1" x14ac:dyDescent="0.25">
      <c r="A73" s="89"/>
      <c r="B73" s="89"/>
      <c r="C73" s="89"/>
      <c r="D73" s="394" t="s">
        <v>192</v>
      </c>
      <c r="E73" s="395"/>
      <c r="F73" s="137" t="s">
        <v>193</v>
      </c>
      <c r="G73" s="191">
        <f>COUNTIF(G5:G10,"○")+COUNTIF(G11:G60,"○")+COUNTIF(G61:G70,"○")</f>
        <v>24</v>
      </c>
      <c r="H73" s="391"/>
      <c r="I73" s="392"/>
      <c r="J73" s="189"/>
      <c r="K73" s="8"/>
      <c r="L73" s="393"/>
      <c r="M73" s="393"/>
      <c r="N73" s="393"/>
      <c r="O73" s="393"/>
      <c r="P73" s="393"/>
      <c r="Q73" s="393"/>
      <c r="R73" s="393"/>
      <c r="S73" s="393"/>
      <c r="T73" s="89"/>
      <c r="U73" s="95"/>
      <c r="V73" s="136"/>
      <c r="W73" s="136"/>
    </row>
    <row r="74" spans="1:25" ht="20.399999999999999" customHeight="1" thickTop="1" thickBot="1" x14ac:dyDescent="0.25">
      <c r="A74" s="89"/>
      <c r="B74" s="89"/>
      <c r="C74" s="89"/>
      <c r="D74" s="396"/>
      <c r="E74" s="397"/>
      <c r="F74" s="138" t="s">
        <v>194</v>
      </c>
      <c r="G74" s="192">
        <f>COUNTIF(G5:G10,"×")+COUNTIF(G11:G60,"×")+COUNTIF(G61:G70,"×")</f>
        <v>42</v>
      </c>
      <c r="H74" s="398"/>
      <c r="I74" s="399"/>
      <c r="J74" s="189"/>
      <c r="K74" s="8"/>
      <c r="L74" s="393"/>
      <c r="M74" s="393"/>
      <c r="N74" s="393"/>
      <c r="O74" s="393"/>
      <c r="P74" s="393"/>
      <c r="Q74" s="393"/>
      <c r="R74" s="393"/>
      <c r="S74" s="393"/>
      <c r="T74" s="89"/>
      <c r="U74" s="95"/>
      <c r="V74" s="136"/>
      <c r="W74" s="136"/>
    </row>
    <row r="75" spans="1:25" ht="20.399999999999999" customHeight="1" x14ac:dyDescent="0.2">
      <c r="A75" s="89"/>
      <c r="B75" s="89"/>
      <c r="C75" s="89"/>
      <c r="D75" s="90"/>
      <c r="E75" s="90"/>
      <c r="F75" s="91"/>
      <c r="G75" s="96"/>
      <c r="H75" s="391"/>
      <c r="I75" s="392"/>
      <c r="J75" s="189"/>
      <c r="K75" s="8"/>
      <c r="L75" s="393"/>
      <c r="M75" s="393"/>
      <c r="N75" s="393"/>
      <c r="O75" s="393"/>
      <c r="P75" s="393"/>
      <c r="Q75" s="393"/>
      <c r="R75" s="393"/>
      <c r="S75" s="393"/>
      <c r="T75" s="89"/>
      <c r="U75" s="95"/>
      <c r="V75" s="136"/>
      <c r="W75" s="136"/>
    </row>
  </sheetData>
  <sortState ref="A5:Y70">
    <sortCondition ref="Y5:Y70"/>
  </sortState>
  <mergeCells count="59">
    <mergeCell ref="V5:V7"/>
    <mergeCell ref="V8:V16"/>
    <mergeCell ref="D72:F72"/>
    <mergeCell ref="H72:I72"/>
    <mergeCell ref="L72:S75"/>
    <mergeCell ref="D73:E74"/>
    <mergeCell ref="H73:I73"/>
    <mergeCell ref="H74:I74"/>
    <mergeCell ref="H75:I75"/>
    <mergeCell ref="H7:I7"/>
    <mergeCell ref="H8:I8"/>
    <mergeCell ref="H9:I9"/>
    <mergeCell ref="H10:I10"/>
    <mergeCell ref="V17:V19"/>
    <mergeCell ref="M5:S5"/>
    <mergeCell ref="V20:V32"/>
    <mergeCell ref="D3:F3"/>
    <mergeCell ref="G3:I3"/>
    <mergeCell ref="J3:K3"/>
    <mergeCell ref="L3:S3"/>
    <mergeCell ref="H4:I4"/>
    <mergeCell ref="V33:V39"/>
    <mergeCell ref="V40:V42"/>
    <mergeCell ref="V43:V45"/>
    <mergeCell ref="V48:V56"/>
    <mergeCell ref="V57:V66"/>
    <mergeCell ref="V68:V69"/>
    <mergeCell ref="H18:I18"/>
    <mergeCell ref="H28:I28"/>
    <mergeCell ref="H29:I29"/>
    <mergeCell ref="H34:I34"/>
    <mergeCell ref="H38:I38"/>
    <mergeCell ref="H39:I39"/>
    <mergeCell ref="H40:I40"/>
    <mergeCell ref="H41:I41"/>
    <mergeCell ref="H42:I42"/>
    <mergeCell ref="H43:I43"/>
    <mergeCell ref="H44:I44"/>
    <mergeCell ref="H46:I46"/>
    <mergeCell ref="H47:I47"/>
    <mergeCell ref="M47:S47"/>
    <mergeCell ref="H68:I68"/>
    <mergeCell ref="H69:I69"/>
    <mergeCell ref="M69:S69"/>
    <mergeCell ref="M68:S68"/>
    <mergeCell ref="M48:S48"/>
    <mergeCell ref="H48:I48"/>
    <mergeCell ref="H58:I58"/>
    <mergeCell ref="H65:I65"/>
    <mergeCell ref="H67:I67"/>
    <mergeCell ref="H49:I49"/>
    <mergeCell ref="H50:I50"/>
    <mergeCell ref="H52:I52"/>
    <mergeCell ref="H55:I55"/>
    <mergeCell ref="L28:S28"/>
    <mergeCell ref="H27:I27"/>
    <mergeCell ref="H33:I33"/>
    <mergeCell ref="H36:I36"/>
    <mergeCell ref="H37:I37"/>
  </mergeCells>
  <phoneticPr fontId="2"/>
  <dataValidations count="1">
    <dataValidation type="list" allowBlank="1" showInputMessage="1" showErrorMessage="1" sqref="X5:X70" xr:uid="{B565B0EE-8F54-4212-B149-365BD1458E09}">
      <formula1>"有,無"</formula1>
    </dataValidation>
  </dataValidations>
  <printOptions horizontalCentered="1"/>
  <pageMargins left="0.31496062992125984" right="0.31496062992125984" top="0.35433070866141736" bottom="0.15748031496062992" header="0.31496062992125984" footer="0.11811023622047245"/>
  <pageSetup paperSize="8"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82"/>
  <sheetViews>
    <sheetView tabSelected="1" view="pageBreakPreview" zoomScale="80" zoomScaleNormal="100" zoomScaleSheetLayoutView="80" workbookViewId="0">
      <pane ySplit="4" topLeftCell="A11" activePane="bottomLeft" state="frozen"/>
      <selection pane="bottomLeft" activeCell="I92" sqref="I92"/>
    </sheetView>
  </sheetViews>
  <sheetFormatPr defaultColWidth="9" defaultRowHeight="13.2" x14ac:dyDescent="0.2"/>
  <cols>
    <col min="1" max="1" width="3.109375" customWidth="1"/>
    <col min="2" max="2" width="34.109375" style="27" customWidth="1"/>
    <col min="3" max="3" width="36.33203125" customWidth="1"/>
    <col min="4" max="7" width="6.6640625" customWidth="1"/>
    <col min="8" max="8" width="9.33203125" style="97" customWidth="1"/>
    <col min="9" max="9" width="21.77734375" style="97" customWidth="1"/>
    <col min="10" max="10" width="5.88671875" customWidth="1"/>
    <col min="11" max="11" width="6.77734375" customWidth="1"/>
    <col min="12" max="12" width="5.109375" customWidth="1"/>
    <col min="13" max="13" width="5.33203125" style="4" customWidth="1"/>
    <col min="14" max="15" width="4.44140625" style="5" customWidth="1"/>
    <col min="16" max="16" width="3.33203125" style="5" bestFit="1" customWidth="1"/>
    <col min="17" max="17" width="5.109375" style="4" customWidth="1"/>
    <col min="18" max="19" width="4.21875" style="5" customWidth="1"/>
    <col min="20" max="20" width="13.77734375" style="3" customWidth="1"/>
    <col min="21" max="21" width="0.109375" style="29" customWidth="1"/>
    <col min="22" max="22" width="11.77734375" style="3" customWidth="1"/>
    <col min="23" max="23" width="4.21875" style="3" customWidth="1"/>
    <col min="24" max="24" width="9" style="183"/>
    <col min="25" max="25" width="13.33203125" customWidth="1"/>
    <col min="26" max="26" width="2.44140625" bestFit="1" customWidth="1"/>
    <col min="27" max="27" width="7.77734375" bestFit="1" customWidth="1"/>
    <col min="28" max="28" width="17.21875" bestFit="1" customWidth="1"/>
    <col min="29" max="29" width="15.33203125" bestFit="1" customWidth="1"/>
    <col min="30" max="30" width="3.33203125" bestFit="1" customWidth="1"/>
    <col min="31" max="31" width="15.33203125" bestFit="1" customWidth="1"/>
    <col min="32" max="32" width="3.33203125" bestFit="1" customWidth="1"/>
  </cols>
  <sheetData>
    <row r="1" spans="1:32" ht="21" customHeight="1" x14ac:dyDescent="0.2">
      <c r="A1" s="99" t="s">
        <v>258</v>
      </c>
      <c r="B1" s="99"/>
      <c r="C1" s="99"/>
      <c r="D1" s="99"/>
      <c r="E1" s="99"/>
      <c r="F1" s="99"/>
      <c r="G1" s="99"/>
      <c r="H1" s="99"/>
      <c r="I1" s="99"/>
      <c r="J1" s="99"/>
      <c r="K1" s="99"/>
      <c r="L1" s="99"/>
      <c r="M1" s="99"/>
      <c r="N1" s="99"/>
      <c r="O1" s="99"/>
      <c r="P1" s="99"/>
      <c r="Q1" s="99"/>
      <c r="R1" s="99"/>
      <c r="S1" s="99"/>
      <c r="T1" s="99"/>
      <c r="U1" s="99"/>
      <c r="V1" s="99"/>
      <c r="W1" s="99"/>
    </row>
    <row r="2" spans="1:32" ht="9.6" customHeight="1" thickBot="1" x14ac:dyDescent="0.25">
      <c r="E2" s="1"/>
      <c r="F2" s="1"/>
      <c r="G2" s="1"/>
      <c r="H2" s="28"/>
      <c r="I2" s="28"/>
      <c r="J2" s="1"/>
      <c r="K2" s="1"/>
      <c r="M2"/>
      <c r="N2"/>
      <c r="O2"/>
      <c r="P2"/>
      <c r="Q2"/>
      <c r="R2"/>
      <c r="S2"/>
      <c r="T2"/>
      <c r="U2"/>
      <c r="V2"/>
      <c r="W2"/>
    </row>
    <row r="3" spans="1:32" ht="21" customHeight="1" thickBot="1" x14ac:dyDescent="0.25">
      <c r="D3" s="379" t="s">
        <v>160</v>
      </c>
      <c r="E3" s="380"/>
      <c r="F3" s="380"/>
      <c r="G3" s="381" t="s">
        <v>161</v>
      </c>
      <c r="H3" s="382"/>
      <c r="I3" s="383"/>
      <c r="J3" s="382" t="s">
        <v>162</v>
      </c>
      <c r="K3" s="382"/>
      <c r="L3" s="384" t="s">
        <v>31</v>
      </c>
      <c r="M3" s="385"/>
      <c r="N3" s="385"/>
      <c r="O3" s="385"/>
      <c r="P3" s="385"/>
      <c r="Q3" s="385"/>
      <c r="R3" s="385"/>
      <c r="S3" s="386"/>
      <c r="V3" s="100"/>
      <c r="W3" s="100"/>
    </row>
    <row r="4" spans="1:32" s="14" customFormat="1" ht="63.75" customHeight="1" thickBot="1" x14ac:dyDescent="0.25">
      <c r="A4" s="13"/>
      <c r="B4" s="30" t="s">
        <v>51</v>
      </c>
      <c r="C4" s="31" t="s">
        <v>52</v>
      </c>
      <c r="D4" s="32" t="s">
        <v>163</v>
      </c>
      <c r="E4" s="12" t="s">
        <v>164</v>
      </c>
      <c r="F4" s="33" t="s">
        <v>165</v>
      </c>
      <c r="G4" s="34" t="s">
        <v>166</v>
      </c>
      <c r="H4" s="429" t="s">
        <v>214</v>
      </c>
      <c r="I4" s="430"/>
      <c r="J4" s="35" t="s">
        <v>167</v>
      </c>
      <c r="K4" s="36" t="s">
        <v>168</v>
      </c>
      <c r="L4" s="37" t="s">
        <v>169</v>
      </c>
      <c r="M4" s="38" t="s">
        <v>170</v>
      </c>
      <c r="N4" s="39" t="s">
        <v>171</v>
      </c>
      <c r="O4" s="39" t="s">
        <v>172</v>
      </c>
      <c r="P4" s="40" t="s">
        <v>54</v>
      </c>
      <c r="Q4" s="41" t="s">
        <v>173</v>
      </c>
      <c r="R4" s="39" t="s">
        <v>171</v>
      </c>
      <c r="S4" s="42" t="s">
        <v>172</v>
      </c>
      <c r="T4" s="41" t="s">
        <v>0</v>
      </c>
      <c r="U4" s="101" t="s">
        <v>174</v>
      </c>
      <c r="V4" s="102" t="s">
        <v>175</v>
      </c>
      <c r="W4" s="196"/>
      <c r="X4" s="184" t="s">
        <v>215</v>
      </c>
    </row>
    <row r="5" spans="1:32" ht="21" customHeight="1" thickTop="1" x14ac:dyDescent="0.2">
      <c r="A5" s="16" t="s">
        <v>62</v>
      </c>
      <c r="B5" s="43"/>
      <c r="C5" s="9"/>
      <c r="D5" s="9"/>
      <c r="E5" s="9"/>
      <c r="F5" s="9"/>
      <c r="G5" s="9"/>
      <c r="H5" s="44"/>
      <c r="I5" s="44"/>
      <c r="J5" s="45"/>
      <c r="K5" s="45"/>
      <c r="L5" s="9"/>
      <c r="M5" s="9"/>
      <c r="N5" s="9"/>
      <c r="O5" s="23"/>
      <c r="P5" s="23"/>
      <c r="Q5" s="23"/>
      <c r="R5" s="23"/>
      <c r="S5" s="23"/>
      <c r="T5" s="103"/>
      <c r="U5" s="104"/>
      <c r="V5" s="105"/>
      <c r="W5" s="197"/>
    </row>
    <row r="6" spans="1:32" ht="155.4" customHeight="1" x14ac:dyDescent="0.2">
      <c r="A6" s="165">
        <v>1</v>
      </c>
      <c r="B6" s="46" t="s">
        <v>66</v>
      </c>
      <c r="C6" s="283" t="s">
        <v>56</v>
      </c>
      <c r="D6" s="47">
        <v>5</v>
      </c>
      <c r="E6" s="2">
        <v>1</v>
      </c>
      <c r="F6" s="48">
        <f t="shared" ref="F6:F11" si="0">E6/D6</f>
        <v>0.2</v>
      </c>
      <c r="G6" s="49" t="str">
        <f>IF(D6="","",IF(F6&lt;0.4,"×","○"))</f>
        <v>×</v>
      </c>
      <c r="H6" s="358" t="s">
        <v>224</v>
      </c>
      <c r="I6" s="357"/>
      <c r="J6" s="51">
        <v>0</v>
      </c>
      <c r="K6" s="52">
        <v>0</v>
      </c>
      <c r="L6" s="53" t="s">
        <v>254</v>
      </c>
      <c r="M6" s="284" t="s">
        <v>179</v>
      </c>
      <c r="N6" s="275"/>
      <c r="O6" s="275"/>
      <c r="P6" s="276"/>
      <c r="Q6" s="285"/>
      <c r="R6" s="275"/>
      <c r="S6" s="282"/>
      <c r="T6" s="106" t="s">
        <v>20</v>
      </c>
      <c r="U6" s="107">
        <v>10</v>
      </c>
      <c r="V6" s="286" t="s">
        <v>149</v>
      </c>
      <c r="W6" s="198"/>
      <c r="X6" s="183" t="s">
        <v>220</v>
      </c>
      <c r="Y6">
        <v>10</v>
      </c>
    </row>
    <row r="7" spans="1:32" ht="72.599999999999994" customHeight="1" x14ac:dyDescent="0.2">
      <c r="A7" s="165">
        <v>2</v>
      </c>
      <c r="B7" s="166" t="s">
        <v>15</v>
      </c>
      <c r="C7" s="167" t="s">
        <v>176</v>
      </c>
      <c r="D7" s="168">
        <v>4</v>
      </c>
      <c r="E7" s="169">
        <v>1</v>
      </c>
      <c r="F7" s="148">
        <f t="shared" si="0"/>
        <v>0.25</v>
      </c>
      <c r="G7" s="149" t="str">
        <f t="shared" ref="G7:G11" si="1">IF(D7="","",IF(F7&lt;0.4,"×","○"))</f>
        <v>×</v>
      </c>
      <c r="H7" s="360" t="s">
        <v>310</v>
      </c>
      <c r="I7" s="361"/>
      <c r="J7" s="151">
        <v>0</v>
      </c>
      <c r="K7" s="152">
        <v>0</v>
      </c>
      <c r="L7" s="153">
        <v>4</v>
      </c>
      <c r="M7" s="139" t="s">
        <v>157</v>
      </c>
      <c r="N7" s="139">
        <v>2</v>
      </c>
      <c r="O7" s="139">
        <v>3</v>
      </c>
      <c r="P7" s="140" t="s">
        <v>54</v>
      </c>
      <c r="Q7" s="139" t="s">
        <v>177</v>
      </c>
      <c r="R7" s="139">
        <v>2</v>
      </c>
      <c r="S7" s="142">
        <v>2</v>
      </c>
      <c r="T7" s="143" t="s">
        <v>16</v>
      </c>
      <c r="U7" s="211">
        <v>12</v>
      </c>
      <c r="V7" s="212" t="s">
        <v>16</v>
      </c>
      <c r="W7" s="198"/>
      <c r="X7" s="183" t="s">
        <v>218</v>
      </c>
      <c r="Y7">
        <v>12</v>
      </c>
    </row>
    <row r="8" spans="1:32" ht="61.95" customHeight="1" x14ac:dyDescent="0.2">
      <c r="A8" s="165">
        <v>3</v>
      </c>
      <c r="B8" s="166" t="s">
        <v>13</v>
      </c>
      <c r="C8" s="167" t="s">
        <v>67</v>
      </c>
      <c r="D8" s="168">
        <v>3</v>
      </c>
      <c r="E8" s="169">
        <v>1</v>
      </c>
      <c r="F8" s="148">
        <f t="shared" si="0"/>
        <v>0.33333333333333331</v>
      </c>
      <c r="G8" s="149" t="str">
        <f t="shared" si="1"/>
        <v>×</v>
      </c>
      <c r="H8" s="360" t="s">
        <v>221</v>
      </c>
      <c r="I8" s="361"/>
      <c r="J8" s="151" t="s">
        <v>178</v>
      </c>
      <c r="K8" s="152" t="s">
        <v>178</v>
      </c>
      <c r="L8" s="153">
        <v>4</v>
      </c>
      <c r="M8" s="233" t="s">
        <v>179</v>
      </c>
      <c r="N8" s="139"/>
      <c r="O8" s="139"/>
      <c r="P8" s="140"/>
      <c r="Q8" s="257"/>
      <c r="R8" s="139"/>
      <c r="S8" s="142"/>
      <c r="T8" s="143" t="s">
        <v>29</v>
      </c>
      <c r="U8" s="164">
        <v>13</v>
      </c>
      <c r="V8" s="288" t="s">
        <v>29</v>
      </c>
      <c r="W8" s="198"/>
      <c r="X8" s="183" t="s">
        <v>220</v>
      </c>
      <c r="Y8">
        <v>13</v>
      </c>
    </row>
    <row r="9" spans="1:32" ht="60.6" customHeight="1" x14ac:dyDescent="0.2">
      <c r="A9" s="165">
        <v>4</v>
      </c>
      <c r="B9" s="166" t="s">
        <v>59</v>
      </c>
      <c r="C9" s="167" t="s">
        <v>68</v>
      </c>
      <c r="D9" s="168">
        <v>3</v>
      </c>
      <c r="E9" s="169">
        <v>0</v>
      </c>
      <c r="F9" s="148">
        <f t="shared" si="0"/>
        <v>0</v>
      </c>
      <c r="G9" s="149" t="str">
        <f t="shared" si="1"/>
        <v>×</v>
      </c>
      <c r="H9" s="360" t="s">
        <v>222</v>
      </c>
      <c r="I9" s="361"/>
      <c r="J9" s="151" t="s">
        <v>178</v>
      </c>
      <c r="K9" s="152" t="s">
        <v>178</v>
      </c>
      <c r="L9" s="153">
        <v>4</v>
      </c>
      <c r="M9" s="233" t="s">
        <v>179</v>
      </c>
      <c r="N9" s="139"/>
      <c r="O9" s="139"/>
      <c r="P9" s="140"/>
      <c r="Q9" s="257"/>
      <c r="R9" s="139"/>
      <c r="S9" s="142"/>
      <c r="T9" s="143" t="s">
        <v>29</v>
      </c>
      <c r="U9" s="164">
        <v>13</v>
      </c>
      <c r="V9" s="288" t="s">
        <v>29</v>
      </c>
      <c r="W9" s="198"/>
      <c r="X9" s="183" t="s">
        <v>220</v>
      </c>
      <c r="Y9">
        <v>13</v>
      </c>
    </row>
    <row r="10" spans="1:32" ht="21" customHeight="1" x14ac:dyDescent="0.2">
      <c r="A10" s="165">
        <v>5</v>
      </c>
      <c r="B10" s="46" t="s">
        <v>73</v>
      </c>
      <c r="C10" s="283" t="s">
        <v>74</v>
      </c>
      <c r="D10" s="47">
        <v>20</v>
      </c>
      <c r="E10" s="2">
        <v>2</v>
      </c>
      <c r="F10" s="48">
        <f t="shared" si="0"/>
        <v>0.1</v>
      </c>
      <c r="G10" s="49" t="str">
        <f t="shared" si="1"/>
        <v>×</v>
      </c>
      <c r="H10" s="356" t="s">
        <v>245</v>
      </c>
      <c r="I10" s="357"/>
      <c r="J10" s="51" t="s">
        <v>209</v>
      </c>
      <c r="K10" s="52">
        <v>2</v>
      </c>
      <c r="L10" s="53">
        <v>3</v>
      </c>
      <c r="M10" s="275" t="s">
        <v>180</v>
      </c>
      <c r="N10" s="275">
        <v>4</v>
      </c>
      <c r="O10" s="275">
        <v>3</v>
      </c>
      <c r="P10" s="276" t="s">
        <v>54</v>
      </c>
      <c r="Q10" s="275" t="s">
        <v>197</v>
      </c>
      <c r="R10" s="25">
        <v>4</v>
      </c>
      <c r="S10" s="287">
        <v>2</v>
      </c>
      <c r="T10" s="106" t="s">
        <v>1</v>
      </c>
      <c r="U10" s="107">
        <v>14</v>
      </c>
      <c r="V10" s="286" t="s">
        <v>1</v>
      </c>
      <c r="W10" s="198"/>
      <c r="X10" s="185" t="s">
        <v>220</v>
      </c>
      <c r="Y10">
        <v>14</v>
      </c>
      <c r="AA10" s="8"/>
      <c r="AC10" s="4"/>
      <c r="AD10" s="5"/>
      <c r="AE10" s="5"/>
      <c r="AF10" s="3"/>
    </row>
    <row r="11" spans="1:32" ht="45.75" customHeight="1" thickBot="1" x14ac:dyDescent="0.25">
      <c r="A11" s="170">
        <v>6</v>
      </c>
      <c r="B11" s="224" t="s">
        <v>14</v>
      </c>
      <c r="C11" s="225" t="s">
        <v>264</v>
      </c>
      <c r="D11" s="226">
        <v>3</v>
      </c>
      <c r="E11" s="227">
        <v>1</v>
      </c>
      <c r="F11" s="228">
        <f t="shared" si="0"/>
        <v>0.33333333333333331</v>
      </c>
      <c r="G11" s="229" t="str">
        <f t="shared" si="1"/>
        <v>×</v>
      </c>
      <c r="H11" s="403" t="s">
        <v>231</v>
      </c>
      <c r="I11" s="404"/>
      <c r="J11" s="230">
        <v>0</v>
      </c>
      <c r="K11" s="231">
        <v>0</v>
      </c>
      <c r="L11" s="232">
        <v>3</v>
      </c>
      <c r="M11" s="233" t="s">
        <v>196</v>
      </c>
      <c r="N11" s="234"/>
      <c r="O11" s="235"/>
      <c r="P11" s="236"/>
      <c r="Q11" s="237"/>
      <c r="R11" s="234"/>
      <c r="S11" s="238"/>
      <c r="T11" s="163" t="s">
        <v>9</v>
      </c>
      <c r="U11" s="239">
        <v>1</v>
      </c>
      <c r="V11" s="270" t="s">
        <v>150</v>
      </c>
      <c r="W11" s="198"/>
      <c r="X11" s="183" t="s">
        <v>220</v>
      </c>
      <c r="Y11">
        <v>1</v>
      </c>
    </row>
    <row r="12" spans="1:32" ht="24" customHeight="1" thickTop="1" thickBot="1" x14ac:dyDescent="0.25">
      <c r="B12" s="405" t="s">
        <v>55</v>
      </c>
      <c r="C12" s="406"/>
      <c r="D12" s="54">
        <f>SUM(D6:D11)</f>
        <v>38</v>
      </c>
      <c r="E12" s="6">
        <f>SUM(E6:E11)</f>
        <v>6</v>
      </c>
      <c r="F12" s="55">
        <f>E12/D12</f>
        <v>0.15789473684210525</v>
      </c>
      <c r="G12" s="109"/>
      <c r="H12" s="110"/>
      <c r="I12" s="111"/>
      <c r="J12" s="432" t="s">
        <v>209</v>
      </c>
      <c r="K12" s="431" t="s">
        <v>198</v>
      </c>
      <c r="L12" s="112"/>
      <c r="M12" s="56"/>
      <c r="N12" s="56"/>
      <c r="O12" s="113"/>
      <c r="P12" s="56"/>
      <c r="Q12" s="114"/>
      <c r="R12" s="56"/>
      <c r="S12" s="113"/>
      <c r="T12" s="115"/>
      <c r="U12" s="116"/>
      <c r="V12" s="117"/>
      <c r="W12" s="199"/>
    </row>
    <row r="13" spans="1:32" ht="21" customHeight="1" x14ac:dyDescent="0.2">
      <c r="A13" s="19" t="s">
        <v>63</v>
      </c>
      <c r="B13" s="57"/>
      <c r="C13" s="20"/>
      <c r="D13" s="21"/>
      <c r="E13" s="21"/>
      <c r="F13" s="21"/>
      <c r="G13" s="58"/>
      <c r="H13" s="59"/>
      <c r="I13" s="59"/>
      <c r="J13" s="60"/>
      <c r="K13" s="60"/>
      <c r="L13" s="61"/>
      <c r="M13" s="61"/>
      <c r="N13" s="62"/>
      <c r="O13" s="62"/>
      <c r="P13" s="62"/>
      <c r="Q13" s="61"/>
      <c r="R13" s="62"/>
      <c r="S13" s="62"/>
      <c r="T13" s="118"/>
      <c r="U13" s="119"/>
      <c r="V13" s="120"/>
      <c r="W13" s="197"/>
    </row>
    <row r="14" spans="1:32" ht="21" customHeight="1" x14ac:dyDescent="0.2">
      <c r="A14" s="165">
        <v>7</v>
      </c>
      <c r="B14" s="144" t="s">
        <v>105</v>
      </c>
      <c r="C14" s="145" t="s">
        <v>106</v>
      </c>
      <c r="D14" s="146">
        <v>10</v>
      </c>
      <c r="E14" s="147">
        <v>5</v>
      </c>
      <c r="F14" s="148">
        <f t="shared" ref="F14:F71" si="2">E14/D14</f>
        <v>0.5</v>
      </c>
      <c r="G14" s="149" t="str">
        <f t="shared" ref="G14:G57" si="3">IF(D14="","",IF(F14&lt;0.4,"×","○"))</f>
        <v>○</v>
      </c>
      <c r="H14" s="150"/>
      <c r="I14" s="181"/>
      <c r="J14" s="151">
        <v>0</v>
      </c>
      <c r="K14" s="152">
        <v>0</v>
      </c>
      <c r="L14" s="153">
        <v>2</v>
      </c>
      <c r="M14" s="139" t="s">
        <v>265</v>
      </c>
      <c r="N14" s="139">
        <v>10</v>
      </c>
      <c r="O14" s="139">
        <v>1</v>
      </c>
      <c r="P14" s="139" t="s">
        <v>54</v>
      </c>
      <c r="Q14" s="139" t="s">
        <v>268</v>
      </c>
      <c r="R14" s="139">
        <v>9</v>
      </c>
      <c r="S14" s="140">
        <v>30</v>
      </c>
      <c r="T14" s="143" t="s">
        <v>26</v>
      </c>
      <c r="U14" s="164">
        <v>1</v>
      </c>
      <c r="V14" s="288" t="s">
        <v>150</v>
      </c>
      <c r="W14" s="198"/>
      <c r="X14" s="183" t="s">
        <v>220</v>
      </c>
      <c r="Y14">
        <v>1</v>
      </c>
    </row>
    <row r="15" spans="1:32" ht="75" customHeight="1" x14ac:dyDescent="0.2">
      <c r="A15" s="165">
        <v>8</v>
      </c>
      <c r="B15" s="144" t="s">
        <v>107</v>
      </c>
      <c r="C15" s="145" t="s">
        <v>108</v>
      </c>
      <c r="D15" s="146">
        <v>15</v>
      </c>
      <c r="E15" s="147">
        <v>2</v>
      </c>
      <c r="F15" s="148">
        <f t="shared" si="2"/>
        <v>0.13333333333333333</v>
      </c>
      <c r="G15" s="149" t="str">
        <f t="shared" si="3"/>
        <v>×</v>
      </c>
      <c r="H15" s="360" t="s">
        <v>269</v>
      </c>
      <c r="I15" s="361"/>
      <c r="J15" s="151">
        <v>0</v>
      </c>
      <c r="K15" s="152">
        <v>0</v>
      </c>
      <c r="L15" s="153">
        <v>2</v>
      </c>
      <c r="M15" s="139" t="s">
        <v>265</v>
      </c>
      <c r="N15" s="139">
        <v>7</v>
      </c>
      <c r="O15" s="139">
        <v>10</v>
      </c>
      <c r="P15" s="139" t="s">
        <v>54</v>
      </c>
      <c r="Q15" s="139" t="s">
        <v>268</v>
      </c>
      <c r="R15" s="139">
        <v>7</v>
      </c>
      <c r="S15" s="140">
        <v>9</v>
      </c>
      <c r="T15" s="143" t="s">
        <v>26</v>
      </c>
      <c r="U15" s="164">
        <v>1</v>
      </c>
      <c r="V15" s="288" t="s">
        <v>150</v>
      </c>
      <c r="W15" s="198"/>
      <c r="X15" s="183" t="s">
        <v>220</v>
      </c>
      <c r="Y15">
        <v>1</v>
      </c>
    </row>
    <row r="16" spans="1:32" ht="49.2" customHeight="1" x14ac:dyDescent="0.2">
      <c r="A16" s="165">
        <v>9</v>
      </c>
      <c r="B16" s="144" t="s">
        <v>92</v>
      </c>
      <c r="C16" s="145" t="s">
        <v>93</v>
      </c>
      <c r="D16" s="146">
        <v>3</v>
      </c>
      <c r="E16" s="147">
        <v>1</v>
      </c>
      <c r="F16" s="148">
        <f t="shared" si="2"/>
        <v>0.33333333333333331</v>
      </c>
      <c r="G16" s="149" t="str">
        <f t="shared" si="3"/>
        <v>×</v>
      </c>
      <c r="H16" s="360" t="s">
        <v>240</v>
      </c>
      <c r="I16" s="361"/>
      <c r="J16" s="151">
        <v>0</v>
      </c>
      <c r="K16" s="152">
        <v>0</v>
      </c>
      <c r="L16" s="153">
        <v>2</v>
      </c>
      <c r="M16" s="139" t="s">
        <v>180</v>
      </c>
      <c r="N16" s="139">
        <v>4</v>
      </c>
      <c r="O16" s="139">
        <v>1</v>
      </c>
      <c r="P16" s="139" t="s">
        <v>54</v>
      </c>
      <c r="Q16" s="139" t="s">
        <v>159</v>
      </c>
      <c r="R16" s="139">
        <v>3</v>
      </c>
      <c r="S16" s="140">
        <v>31</v>
      </c>
      <c r="T16" s="143" t="s">
        <v>94</v>
      </c>
      <c r="U16" s="164">
        <v>2</v>
      </c>
      <c r="V16" s="288" t="s">
        <v>148</v>
      </c>
      <c r="W16" s="198"/>
      <c r="X16" s="183" t="s">
        <v>220</v>
      </c>
      <c r="Y16">
        <v>2</v>
      </c>
    </row>
    <row r="17" spans="1:25" ht="44.4" customHeight="1" x14ac:dyDescent="0.2">
      <c r="A17" s="165">
        <v>10</v>
      </c>
      <c r="B17" s="144" t="s">
        <v>95</v>
      </c>
      <c r="C17" s="145" t="s">
        <v>96</v>
      </c>
      <c r="D17" s="146">
        <v>10</v>
      </c>
      <c r="E17" s="147">
        <v>3</v>
      </c>
      <c r="F17" s="148">
        <f t="shared" si="2"/>
        <v>0.3</v>
      </c>
      <c r="G17" s="149" t="str">
        <f t="shared" si="3"/>
        <v>×</v>
      </c>
      <c r="H17" s="360" t="s">
        <v>241</v>
      </c>
      <c r="I17" s="361"/>
      <c r="J17" s="151">
        <v>0</v>
      </c>
      <c r="K17" s="152">
        <v>0</v>
      </c>
      <c r="L17" s="153">
        <v>2</v>
      </c>
      <c r="M17" s="139" t="s">
        <v>180</v>
      </c>
      <c r="N17" s="139">
        <v>4</v>
      </c>
      <c r="O17" s="139">
        <v>1</v>
      </c>
      <c r="P17" s="139" t="s">
        <v>54</v>
      </c>
      <c r="Q17" s="139" t="s">
        <v>159</v>
      </c>
      <c r="R17" s="139">
        <v>3</v>
      </c>
      <c r="S17" s="140">
        <v>31</v>
      </c>
      <c r="T17" s="143" t="s">
        <v>94</v>
      </c>
      <c r="U17" s="164">
        <v>2</v>
      </c>
      <c r="V17" s="288" t="s">
        <v>148</v>
      </c>
      <c r="W17" s="198"/>
      <c r="X17" s="183" t="s">
        <v>220</v>
      </c>
      <c r="Y17">
        <v>2</v>
      </c>
    </row>
    <row r="18" spans="1:25" ht="37.950000000000003" customHeight="1" x14ac:dyDescent="0.2">
      <c r="A18" s="165">
        <v>11</v>
      </c>
      <c r="B18" s="144" t="s">
        <v>97</v>
      </c>
      <c r="C18" s="145" t="s">
        <v>98</v>
      </c>
      <c r="D18" s="146">
        <v>3</v>
      </c>
      <c r="E18" s="147">
        <v>0</v>
      </c>
      <c r="F18" s="148">
        <f t="shared" si="2"/>
        <v>0</v>
      </c>
      <c r="G18" s="149" t="str">
        <f t="shared" si="3"/>
        <v>×</v>
      </c>
      <c r="H18" s="360" t="s">
        <v>242</v>
      </c>
      <c r="I18" s="361"/>
      <c r="J18" s="151">
        <v>0</v>
      </c>
      <c r="K18" s="152">
        <v>0</v>
      </c>
      <c r="L18" s="153">
        <v>2</v>
      </c>
      <c r="M18" s="139" t="s">
        <v>180</v>
      </c>
      <c r="N18" s="139">
        <v>4</v>
      </c>
      <c r="O18" s="139">
        <v>1</v>
      </c>
      <c r="P18" s="139" t="s">
        <v>54</v>
      </c>
      <c r="Q18" s="139" t="s">
        <v>159</v>
      </c>
      <c r="R18" s="139">
        <v>3</v>
      </c>
      <c r="S18" s="140">
        <v>31</v>
      </c>
      <c r="T18" s="143" t="s">
        <v>94</v>
      </c>
      <c r="U18" s="164">
        <v>2</v>
      </c>
      <c r="V18" s="288" t="s">
        <v>148</v>
      </c>
      <c r="W18" s="198"/>
      <c r="X18" s="183" t="s">
        <v>220</v>
      </c>
      <c r="Y18">
        <v>2</v>
      </c>
    </row>
    <row r="19" spans="1:25" ht="33" customHeight="1" x14ac:dyDescent="0.2">
      <c r="A19" s="165">
        <v>12</v>
      </c>
      <c r="B19" s="144" t="s">
        <v>142</v>
      </c>
      <c r="C19" s="145" t="s">
        <v>143</v>
      </c>
      <c r="D19" s="146">
        <v>5</v>
      </c>
      <c r="E19" s="147">
        <v>2</v>
      </c>
      <c r="F19" s="148">
        <f t="shared" si="2"/>
        <v>0.4</v>
      </c>
      <c r="G19" s="149" t="str">
        <f t="shared" si="3"/>
        <v>○</v>
      </c>
      <c r="H19" s="150"/>
      <c r="I19" s="182"/>
      <c r="J19" s="151">
        <v>0</v>
      </c>
      <c r="K19" s="152">
        <v>0</v>
      </c>
      <c r="L19" s="153">
        <v>2</v>
      </c>
      <c r="M19" s="139" t="s">
        <v>238</v>
      </c>
      <c r="N19" s="139">
        <v>4</v>
      </c>
      <c r="O19" s="139">
        <v>1</v>
      </c>
      <c r="P19" s="139" t="s">
        <v>54</v>
      </c>
      <c r="Q19" s="139" t="s">
        <v>239</v>
      </c>
      <c r="R19" s="139">
        <v>3</v>
      </c>
      <c r="S19" s="140">
        <v>31</v>
      </c>
      <c r="T19" s="143" t="s">
        <v>94</v>
      </c>
      <c r="U19" s="164">
        <v>2</v>
      </c>
      <c r="V19" s="288" t="s">
        <v>148</v>
      </c>
      <c r="W19" s="198"/>
      <c r="X19" s="183" t="s">
        <v>220</v>
      </c>
      <c r="Y19">
        <v>2</v>
      </c>
    </row>
    <row r="20" spans="1:25" ht="21" customHeight="1" x14ac:dyDescent="0.2">
      <c r="A20" s="165">
        <v>13</v>
      </c>
      <c r="B20" s="171" t="s">
        <v>122</v>
      </c>
      <c r="C20" s="172" t="s">
        <v>123</v>
      </c>
      <c r="D20" s="146">
        <v>5</v>
      </c>
      <c r="E20" s="147">
        <v>3</v>
      </c>
      <c r="F20" s="148">
        <f t="shared" si="2"/>
        <v>0.6</v>
      </c>
      <c r="G20" s="149" t="str">
        <f t="shared" si="3"/>
        <v>○</v>
      </c>
      <c r="H20" s="150"/>
      <c r="I20" s="181"/>
      <c r="J20" s="151">
        <v>0</v>
      </c>
      <c r="K20" s="152">
        <v>0</v>
      </c>
      <c r="L20" s="153">
        <v>3</v>
      </c>
      <c r="M20" s="139" t="s">
        <v>199</v>
      </c>
      <c r="N20" s="139">
        <v>9</v>
      </c>
      <c r="O20" s="139">
        <v>4</v>
      </c>
      <c r="P20" s="139" t="s">
        <v>53</v>
      </c>
      <c r="Q20" s="139" t="s">
        <v>262</v>
      </c>
      <c r="R20" s="139">
        <v>9</v>
      </c>
      <c r="S20" s="140">
        <v>3</v>
      </c>
      <c r="T20" s="143" t="s">
        <v>7</v>
      </c>
      <c r="U20" s="164">
        <v>2</v>
      </c>
      <c r="V20" s="288" t="s">
        <v>148</v>
      </c>
      <c r="W20" s="198"/>
      <c r="X20" s="183" t="s">
        <v>220</v>
      </c>
      <c r="Y20">
        <v>2</v>
      </c>
    </row>
    <row r="21" spans="1:25" ht="21" customHeight="1" x14ac:dyDescent="0.2">
      <c r="A21" s="165">
        <v>14</v>
      </c>
      <c r="B21" s="171" t="s">
        <v>260</v>
      </c>
      <c r="C21" s="172" t="s">
        <v>261</v>
      </c>
      <c r="D21" s="146">
        <v>3</v>
      </c>
      <c r="E21" s="147">
        <v>0</v>
      </c>
      <c r="F21" s="148">
        <f t="shared" si="2"/>
        <v>0</v>
      </c>
      <c r="G21" s="149" t="str">
        <f t="shared" si="3"/>
        <v>×</v>
      </c>
      <c r="H21" s="150" t="s">
        <v>263</v>
      </c>
      <c r="I21" s="181"/>
      <c r="J21" s="151">
        <v>0</v>
      </c>
      <c r="K21" s="152">
        <v>0</v>
      </c>
      <c r="L21" s="153">
        <v>3</v>
      </c>
      <c r="M21" s="139" t="s">
        <v>199</v>
      </c>
      <c r="N21" s="139">
        <v>9</v>
      </c>
      <c r="O21" s="139">
        <v>4</v>
      </c>
      <c r="P21" s="139" t="s">
        <v>54</v>
      </c>
      <c r="Q21" s="139" t="s">
        <v>262</v>
      </c>
      <c r="R21" s="139">
        <v>9</v>
      </c>
      <c r="S21" s="140">
        <v>3</v>
      </c>
      <c r="T21" s="143" t="s">
        <v>7</v>
      </c>
      <c r="U21" s="164"/>
      <c r="V21" s="288" t="s">
        <v>148</v>
      </c>
      <c r="W21" s="198"/>
      <c r="X21" s="183" t="s">
        <v>220</v>
      </c>
      <c r="Y21">
        <v>2</v>
      </c>
    </row>
    <row r="22" spans="1:25" ht="21" customHeight="1" x14ac:dyDescent="0.2">
      <c r="A22" s="165">
        <v>15</v>
      </c>
      <c r="B22" s="213" t="s">
        <v>144</v>
      </c>
      <c r="C22" s="214" t="s">
        <v>145</v>
      </c>
      <c r="D22" s="146">
        <v>3</v>
      </c>
      <c r="E22" s="147">
        <v>1</v>
      </c>
      <c r="F22" s="148">
        <f t="shared" si="2"/>
        <v>0.33333333333333331</v>
      </c>
      <c r="G22" s="149" t="str">
        <f t="shared" si="3"/>
        <v>×</v>
      </c>
      <c r="H22" s="415" t="s">
        <v>231</v>
      </c>
      <c r="I22" s="416"/>
      <c r="J22" s="151">
        <v>0</v>
      </c>
      <c r="K22" s="152">
        <v>0</v>
      </c>
      <c r="L22" s="153">
        <v>3</v>
      </c>
      <c r="M22" s="139" t="s">
        <v>199</v>
      </c>
      <c r="N22" s="139">
        <v>9</v>
      </c>
      <c r="O22" s="139">
        <v>25</v>
      </c>
      <c r="P22" s="139" t="s">
        <v>53</v>
      </c>
      <c r="Q22" s="139" t="s">
        <v>262</v>
      </c>
      <c r="R22" s="139">
        <v>9</v>
      </c>
      <c r="S22" s="140">
        <v>24</v>
      </c>
      <c r="T22" s="143" t="s">
        <v>7</v>
      </c>
      <c r="U22" s="164">
        <v>2</v>
      </c>
      <c r="V22" s="288" t="s">
        <v>148</v>
      </c>
      <c r="W22" s="198"/>
      <c r="X22" s="183" t="s">
        <v>218</v>
      </c>
      <c r="Y22">
        <v>2</v>
      </c>
    </row>
    <row r="23" spans="1:25" ht="21" customHeight="1" x14ac:dyDescent="0.2">
      <c r="A23" s="165">
        <v>16</v>
      </c>
      <c r="B23" s="144" t="s">
        <v>40</v>
      </c>
      <c r="C23" s="145" t="s">
        <v>41</v>
      </c>
      <c r="D23" s="146">
        <v>33</v>
      </c>
      <c r="E23" s="147">
        <v>2</v>
      </c>
      <c r="F23" s="148">
        <f t="shared" si="2"/>
        <v>6.0606060606060608E-2</v>
      </c>
      <c r="G23" s="149" t="str">
        <f t="shared" si="3"/>
        <v>×</v>
      </c>
      <c r="H23" s="415" t="s">
        <v>223</v>
      </c>
      <c r="I23" s="416"/>
      <c r="J23" s="151">
        <v>0</v>
      </c>
      <c r="K23" s="152">
        <v>0</v>
      </c>
      <c r="L23" s="153">
        <v>2</v>
      </c>
      <c r="M23" s="139" t="s">
        <v>180</v>
      </c>
      <c r="N23" s="139">
        <v>4</v>
      </c>
      <c r="O23" s="139">
        <v>1</v>
      </c>
      <c r="P23" s="139" t="s">
        <v>54</v>
      </c>
      <c r="Q23" s="139" t="s">
        <v>159</v>
      </c>
      <c r="R23" s="139">
        <v>3</v>
      </c>
      <c r="S23" s="140">
        <v>31</v>
      </c>
      <c r="T23" s="143" t="s">
        <v>21</v>
      </c>
      <c r="U23" s="164">
        <v>2</v>
      </c>
      <c r="V23" s="288" t="s">
        <v>148</v>
      </c>
      <c r="W23" s="198"/>
      <c r="X23" s="186" t="s">
        <v>218</v>
      </c>
      <c r="Y23">
        <v>2</v>
      </c>
    </row>
    <row r="24" spans="1:25" ht="21" customHeight="1" x14ac:dyDescent="0.2">
      <c r="A24" s="165">
        <v>17</v>
      </c>
      <c r="B24" s="144" t="s">
        <v>42</v>
      </c>
      <c r="C24" s="145" t="s">
        <v>43</v>
      </c>
      <c r="D24" s="146">
        <v>21</v>
      </c>
      <c r="E24" s="147">
        <v>0</v>
      </c>
      <c r="F24" s="148">
        <f t="shared" si="2"/>
        <v>0</v>
      </c>
      <c r="G24" s="149" t="str">
        <f t="shared" si="3"/>
        <v>×</v>
      </c>
      <c r="H24" s="415" t="s">
        <v>223</v>
      </c>
      <c r="I24" s="416"/>
      <c r="J24" s="151">
        <v>0</v>
      </c>
      <c r="K24" s="152">
        <v>0</v>
      </c>
      <c r="L24" s="153">
        <v>2</v>
      </c>
      <c r="M24" s="139" t="s">
        <v>180</v>
      </c>
      <c r="N24" s="139">
        <v>4</v>
      </c>
      <c r="O24" s="139">
        <v>1</v>
      </c>
      <c r="P24" s="139" t="s">
        <v>54</v>
      </c>
      <c r="Q24" s="139" t="s">
        <v>159</v>
      </c>
      <c r="R24" s="139">
        <v>3</v>
      </c>
      <c r="S24" s="140">
        <v>31</v>
      </c>
      <c r="T24" s="143" t="s">
        <v>21</v>
      </c>
      <c r="U24" s="164">
        <v>2</v>
      </c>
      <c r="V24" s="288" t="s">
        <v>148</v>
      </c>
      <c r="W24" s="198"/>
      <c r="X24" s="186" t="s">
        <v>218</v>
      </c>
      <c r="Y24">
        <v>2</v>
      </c>
    </row>
    <row r="25" spans="1:25" ht="21" customHeight="1" x14ac:dyDescent="0.2">
      <c r="A25" s="165">
        <v>18</v>
      </c>
      <c r="B25" s="144" t="s">
        <v>115</v>
      </c>
      <c r="C25" s="145" t="s">
        <v>116</v>
      </c>
      <c r="D25" s="146">
        <v>20</v>
      </c>
      <c r="E25" s="147">
        <v>8</v>
      </c>
      <c r="F25" s="148">
        <f t="shared" si="2"/>
        <v>0.4</v>
      </c>
      <c r="G25" s="149" t="str">
        <f t="shared" si="3"/>
        <v>○</v>
      </c>
      <c r="H25" s="150"/>
      <c r="I25" s="181"/>
      <c r="J25" s="151">
        <v>0</v>
      </c>
      <c r="K25" s="152">
        <v>0</v>
      </c>
      <c r="L25" s="153">
        <v>2</v>
      </c>
      <c r="M25" s="139" t="s">
        <v>180</v>
      </c>
      <c r="N25" s="139">
        <v>4</v>
      </c>
      <c r="O25" s="139">
        <v>1</v>
      </c>
      <c r="P25" s="139" t="s">
        <v>54</v>
      </c>
      <c r="Q25" s="139" t="s">
        <v>159</v>
      </c>
      <c r="R25" s="139">
        <v>3</v>
      </c>
      <c r="S25" s="140">
        <v>31</v>
      </c>
      <c r="T25" s="143" t="s">
        <v>117</v>
      </c>
      <c r="U25" s="164">
        <v>3</v>
      </c>
      <c r="V25" s="288" t="s">
        <v>156</v>
      </c>
      <c r="W25" s="198"/>
      <c r="X25" s="183" t="s">
        <v>218</v>
      </c>
      <c r="Y25">
        <v>3</v>
      </c>
    </row>
    <row r="26" spans="1:25" ht="45.6" customHeight="1" x14ac:dyDescent="0.2">
      <c r="A26" s="165">
        <v>19</v>
      </c>
      <c r="B26" s="144" t="s">
        <v>84</v>
      </c>
      <c r="C26" s="145" t="s">
        <v>85</v>
      </c>
      <c r="D26" s="146">
        <v>11</v>
      </c>
      <c r="E26" s="147">
        <v>3</v>
      </c>
      <c r="F26" s="148">
        <f t="shared" si="2"/>
        <v>0.27272727272727271</v>
      </c>
      <c r="G26" s="149" t="str">
        <f t="shared" si="3"/>
        <v>×</v>
      </c>
      <c r="H26" s="360" t="s">
        <v>259</v>
      </c>
      <c r="I26" s="361"/>
      <c r="J26" s="151">
        <v>0</v>
      </c>
      <c r="K26" s="152">
        <v>0</v>
      </c>
      <c r="L26" s="153">
        <v>2</v>
      </c>
      <c r="M26" s="139" t="s">
        <v>180</v>
      </c>
      <c r="N26" s="139">
        <v>4</v>
      </c>
      <c r="O26" s="139">
        <v>1</v>
      </c>
      <c r="P26" s="139" t="s">
        <v>54</v>
      </c>
      <c r="Q26" s="139" t="s">
        <v>159</v>
      </c>
      <c r="R26" s="139">
        <v>3</v>
      </c>
      <c r="S26" s="140">
        <v>31</v>
      </c>
      <c r="T26" s="143" t="s">
        <v>2</v>
      </c>
      <c r="U26" s="164">
        <v>3</v>
      </c>
      <c r="V26" s="288" t="s">
        <v>156</v>
      </c>
      <c r="W26" s="198"/>
      <c r="X26" s="186" t="s">
        <v>218</v>
      </c>
      <c r="Y26">
        <v>3</v>
      </c>
    </row>
    <row r="27" spans="1:25" ht="21" customHeight="1" x14ac:dyDescent="0.2">
      <c r="A27" s="165">
        <v>20</v>
      </c>
      <c r="B27" s="144" t="s">
        <v>88</v>
      </c>
      <c r="C27" s="145" t="s">
        <v>89</v>
      </c>
      <c r="D27" s="146">
        <v>10</v>
      </c>
      <c r="E27" s="147">
        <v>6</v>
      </c>
      <c r="F27" s="148">
        <f t="shared" si="2"/>
        <v>0.6</v>
      </c>
      <c r="G27" s="149" t="str">
        <f t="shared" si="3"/>
        <v>○</v>
      </c>
      <c r="H27" s="150"/>
      <c r="I27" s="181"/>
      <c r="J27" s="151">
        <v>2</v>
      </c>
      <c r="K27" s="152">
        <v>1</v>
      </c>
      <c r="L27" s="153">
        <v>3</v>
      </c>
      <c r="M27" s="139" t="s">
        <v>158</v>
      </c>
      <c r="N27" s="139">
        <v>7</v>
      </c>
      <c r="O27" s="139">
        <v>1</v>
      </c>
      <c r="P27" s="139" t="s">
        <v>54</v>
      </c>
      <c r="Q27" s="139" t="s">
        <v>177</v>
      </c>
      <c r="R27" s="139">
        <v>6</v>
      </c>
      <c r="S27" s="140">
        <v>30</v>
      </c>
      <c r="T27" s="143" t="s">
        <v>22</v>
      </c>
      <c r="U27" s="164">
        <v>4</v>
      </c>
      <c r="V27" s="288" t="s">
        <v>152</v>
      </c>
      <c r="W27" s="198"/>
      <c r="X27" s="183" t="s">
        <v>218</v>
      </c>
      <c r="Y27">
        <v>4</v>
      </c>
    </row>
    <row r="28" spans="1:25" ht="30.6" customHeight="1" x14ac:dyDescent="0.2">
      <c r="A28" s="165">
        <v>21</v>
      </c>
      <c r="B28" s="144" t="s">
        <v>86</v>
      </c>
      <c r="C28" s="145" t="s">
        <v>87</v>
      </c>
      <c r="D28" s="146">
        <v>14</v>
      </c>
      <c r="E28" s="147">
        <v>4</v>
      </c>
      <c r="F28" s="148">
        <f>E28/D28</f>
        <v>0.2857142857142857</v>
      </c>
      <c r="G28" s="149" t="str">
        <f>IF(D28="","",IF(F28&lt;0.4,"×","○"))</f>
        <v>×</v>
      </c>
      <c r="H28" s="360" t="s">
        <v>248</v>
      </c>
      <c r="I28" s="361"/>
      <c r="J28" s="151">
        <v>0</v>
      </c>
      <c r="K28" s="152">
        <v>0</v>
      </c>
      <c r="L28" s="153">
        <v>3</v>
      </c>
      <c r="M28" s="139" t="s">
        <v>246</v>
      </c>
      <c r="N28" s="139">
        <v>1</v>
      </c>
      <c r="O28" s="139">
        <v>1</v>
      </c>
      <c r="P28" s="139" t="s">
        <v>54</v>
      </c>
      <c r="Q28" s="139" t="s">
        <v>247</v>
      </c>
      <c r="R28" s="139">
        <v>12</v>
      </c>
      <c r="S28" s="140">
        <v>31</v>
      </c>
      <c r="T28" s="143" t="s">
        <v>22</v>
      </c>
      <c r="U28" s="164">
        <v>4</v>
      </c>
      <c r="V28" s="288" t="s">
        <v>152</v>
      </c>
      <c r="W28" s="198"/>
      <c r="X28" s="183" t="s">
        <v>218</v>
      </c>
      <c r="Y28">
        <v>4</v>
      </c>
    </row>
    <row r="29" spans="1:25" ht="30" customHeight="1" x14ac:dyDescent="0.2">
      <c r="A29" s="165">
        <v>22</v>
      </c>
      <c r="B29" s="144" t="s">
        <v>118</v>
      </c>
      <c r="C29" s="145" t="s">
        <v>130</v>
      </c>
      <c r="D29" s="146">
        <v>15</v>
      </c>
      <c r="E29" s="147">
        <v>5</v>
      </c>
      <c r="F29" s="148">
        <f t="shared" si="2"/>
        <v>0.33333333333333331</v>
      </c>
      <c r="G29" s="149" t="str">
        <f t="shared" si="3"/>
        <v>×</v>
      </c>
      <c r="H29" s="415" t="s">
        <v>236</v>
      </c>
      <c r="I29" s="416"/>
      <c r="J29" s="151">
        <v>0</v>
      </c>
      <c r="K29" s="152">
        <v>0</v>
      </c>
      <c r="L29" s="153">
        <v>2</v>
      </c>
      <c r="M29" s="139" t="s">
        <v>232</v>
      </c>
      <c r="N29" s="139">
        <v>4</v>
      </c>
      <c r="O29" s="139">
        <v>1</v>
      </c>
      <c r="P29" s="139" t="s">
        <v>53</v>
      </c>
      <c r="Q29" s="139" t="s">
        <v>233</v>
      </c>
      <c r="R29" s="139">
        <v>3</v>
      </c>
      <c r="S29" s="140">
        <v>31</v>
      </c>
      <c r="T29" s="143" t="s">
        <v>119</v>
      </c>
      <c r="U29" s="164">
        <v>4</v>
      </c>
      <c r="V29" s="288" t="s">
        <v>152</v>
      </c>
      <c r="W29" s="198"/>
      <c r="X29" s="183" t="s">
        <v>220</v>
      </c>
      <c r="Y29">
        <v>4</v>
      </c>
    </row>
    <row r="30" spans="1:25" ht="21" customHeight="1" x14ac:dyDescent="0.2">
      <c r="A30" s="165">
        <v>23</v>
      </c>
      <c r="B30" s="144" t="s">
        <v>120</v>
      </c>
      <c r="C30" s="145" t="s">
        <v>121</v>
      </c>
      <c r="D30" s="146">
        <v>19</v>
      </c>
      <c r="E30" s="147">
        <v>9</v>
      </c>
      <c r="F30" s="148">
        <f t="shared" si="2"/>
        <v>0.47368421052631576</v>
      </c>
      <c r="G30" s="149" t="str">
        <f t="shared" si="3"/>
        <v>○</v>
      </c>
      <c r="H30" s="204"/>
      <c r="I30" s="216"/>
      <c r="J30" s="151">
        <v>0</v>
      </c>
      <c r="K30" s="152">
        <v>0</v>
      </c>
      <c r="L30" s="153">
        <v>3</v>
      </c>
      <c r="M30" s="139" t="s">
        <v>158</v>
      </c>
      <c r="N30" s="139">
        <v>4</v>
      </c>
      <c r="O30" s="139">
        <v>1</v>
      </c>
      <c r="P30" s="139" t="s">
        <v>53</v>
      </c>
      <c r="Q30" s="139" t="s">
        <v>177</v>
      </c>
      <c r="R30" s="139">
        <v>3</v>
      </c>
      <c r="S30" s="140">
        <v>31</v>
      </c>
      <c r="T30" s="143" t="s">
        <v>119</v>
      </c>
      <c r="U30" s="164">
        <v>4</v>
      </c>
      <c r="V30" s="288" t="s">
        <v>152</v>
      </c>
      <c r="W30" s="198"/>
      <c r="X30" s="183" t="s">
        <v>218</v>
      </c>
      <c r="Y30">
        <v>4</v>
      </c>
    </row>
    <row r="31" spans="1:25" ht="28.95" customHeight="1" x14ac:dyDescent="0.2">
      <c r="A31" s="165">
        <v>24</v>
      </c>
      <c r="B31" s="144" t="s">
        <v>11</v>
      </c>
      <c r="C31" s="145" t="s">
        <v>44</v>
      </c>
      <c r="D31" s="146">
        <v>50</v>
      </c>
      <c r="E31" s="147">
        <v>21</v>
      </c>
      <c r="F31" s="148">
        <f t="shared" si="2"/>
        <v>0.42</v>
      </c>
      <c r="G31" s="149" t="str">
        <f t="shared" si="3"/>
        <v>○</v>
      </c>
      <c r="H31" s="204"/>
      <c r="I31" s="240"/>
      <c r="J31" s="151">
        <v>0</v>
      </c>
      <c r="K31" s="152">
        <v>0</v>
      </c>
      <c r="L31" s="153">
        <v>3</v>
      </c>
      <c r="M31" s="139" t="s">
        <v>180</v>
      </c>
      <c r="N31" s="139">
        <v>4</v>
      </c>
      <c r="O31" s="139">
        <v>1</v>
      </c>
      <c r="P31" s="139" t="s">
        <v>54</v>
      </c>
      <c r="Q31" s="139" t="s">
        <v>197</v>
      </c>
      <c r="R31" s="139">
        <v>3</v>
      </c>
      <c r="S31" s="140">
        <v>31</v>
      </c>
      <c r="T31" s="143" t="s">
        <v>3</v>
      </c>
      <c r="U31" s="211">
        <v>4</v>
      </c>
      <c r="V31" s="288" t="s">
        <v>152</v>
      </c>
      <c r="W31" s="198"/>
      <c r="X31" s="183" t="s">
        <v>220</v>
      </c>
      <c r="Y31">
        <v>4</v>
      </c>
    </row>
    <row r="32" spans="1:25" ht="34.950000000000003" customHeight="1" x14ac:dyDescent="0.2">
      <c r="A32" s="165">
        <v>25</v>
      </c>
      <c r="B32" s="144" t="s">
        <v>12</v>
      </c>
      <c r="C32" s="145" t="s">
        <v>71</v>
      </c>
      <c r="D32" s="146">
        <v>10</v>
      </c>
      <c r="E32" s="147">
        <v>5</v>
      </c>
      <c r="F32" s="148">
        <f t="shared" si="2"/>
        <v>0.5</v>
      </c>
      <c r="G32" s="149" t="str">
        <f t="shared" si="3"/>
        <v>○</v>
      </c>
      <c r="H32" s="204"/>
      <c r="I32" s="216"/>
      <c r="J32" s="151">
        <v>0</v>
      </c>
      <c r="K32" s="152">
        <v>0</v>
      </c>
      <c r="L32" s="153">
        <v>3</v>
      </c>
      <c r="M32" s="139" t="s">
        <v>265</v>
      </c>
      <c r="N32" s="147">
        <v>6</v>
      </c>
      <c r="O32" s="139">
        <v>1</v>
      </c>
      <c r="P32" s="139" t="s">
        <v>54</v>
      </c>
      <c r="Q32" s="139" t="s">
        <v>266</v>
      </c>
      <c r="R32" s="147">
        <v>5</v>
      </c>
      <c r="S32" s="140">
        <v>31</v>
      </c>
      <c r="T32" s="143" t="s">
        <v>3</v>
      </c>
      <c r="U32" s="164">
        <v>4</v>
      </c>
      <c r="V32" s="288" t="s">
        <v>152</v>
      </c>
      <c r="W32" s="198"/>
      <c r="X32" s="183" t="s">
        <v>218</v>
      </c>
      <c r="Y32">
        <v>4</v>
      </c>
    </row>
    <row r="33" spans="1:25" ht="33.6" customHeight="1" x14ac:dyDescent="0.2">
      <c r="A33" s="165">
        <v>26</v>
      </c>
      <c r="B33" s="171" t="s">
        <v>72</v>
      </c>
      <c r="C33" s="241" t="s">
        <v>181</v>
      </c>
      <c r="D33" s="175">
        <v>10</v>
      </c>
      <c r="E33" s="179">
        <v>5</v>
      </c>
      <c r="F33" s="148">
        <f t="shared" si="2"/>
        <v>0.5</v>
      </c>
      <c r="G33" s="149" t="str">
        <f t="shared" si="3"/>
        <v>○</v>
      </c>
      <c r="H33" s="150"/>
      <c r="I33" s="180"/>
      <c r="J33" s="151">
        <v>0</v>
      </c>
      <c r="K33" s="152">
        <v>0</v>
      </c>
      <c r="L33" s="153">
        <v>3</v>
      </c>
      <c r="M33" s="139" t="s">
        <v>158</v>
      </c>
      <c r="N33" s="147">
        <v>8</v>
      </c>
      <c r="O33" s="139">
        <v>1</v>
      </c>
      <c r="P33" s="141" t="s">
        <v>53</v>
      </c>
      <c r="Q33" s="139" t="s">
        <v>159</v>
      </c>
      <c r="R33" s="147">
        <v>7</v>
      </c>
      <c r="S33" s="242">
        <v>31</v>
      </c>
      <c r="T33" s="156" t="s">
        <v>3</v>
      </c>
      <c r="U33" s="205">
        <v>4</v>
      </c>
      <c r="V33" s="288" t="s">
        <v>152</v>
      </c>
      <c r="W33" s="198"/>
      <c r="X33" s="183" t="s">
        <v>218</v>
      </c>
      <c r="Y33">
        <v>4</v>
      </c>
    </row>
    <row r="34" spans="1:25" ht="33.6" customHeight="1" x14ac:dyDescent="0.2">
      <c r="A34" s="165">
        <v>27</v>
      </c>
      <c r="B34" s="171" t="s">
        <v>182</v>
      </c>
      <c r="C34" s="241" t="s">
        <v>183</v>
      </c>
      <c r="D34" s="175">
        <v>14</v>
      </c>
      <c r="E34" s="179">
        <v>4</v>
      </c>
      <c r="F34" s="148">
        <f t="shared" si="2"/>
        <v>0.2857142857142857</v>
      </c>
      <c r="G34" s="149" t="str">
        <f t="shared" si="3"/>
        <v>×</v>
      </c>
      <c r="H34" s="415" t="s">
        <v>227</v>
      </c>
      <c r="I34" s="416"/>
      <c r="J34" s="146">
        <v>1</v>
      </c>
      <c r="K34" s="152">
        <v>0</v>
      </c>
      <c r="L34" s="153">
        <v>3</v>
      </c>
      <c r="M34" s="139" t="s">
        <v>158</v>
      </c>
      <c r="N34" s="147">
        <v>8</v>
      </c>
      <c r="O34" s="139">
        <v>1</v>
      </c>
      <c r="P34" s="141" t="s">
        <v>53</v>
      </c>
      <c r="Q34" s="139" t="s">
        <v>159</v>
      </c>
      <c r="R34" s="147">
        <v>3</v>
      </c>
      <c r="S34" s="242">
        <v>31</v>
      </c>
      <c r="T34" s="156" t="s">
        <v>3</v>
      </c>
      <c r="U34" s="205">
        <v>4</v>
      </c>
      <c r="V34" s="288" t="s">
        <v>152</v>
      </c>
      <c r="W34" s="198"/>
      <c r="X34" s="186" t="s">
        <v>218</v>
      </c>
      <c r="Y34">
        <v>4</v>
      </c>
    </row>
    <row r="35" spans="1:25" ht="21" customHeight="1" x14ac:dyDescent="0.2">
      <c r="A35" s="165">
        <v>28</v>
      </c>
      <c r="B35" s="63" t="s">
        <v>19</v>
      </c>
      <c r="C35" s="273" t="s">
        <v>35</v>
      </c>
      <c r="D35" s="64">
        <v>15</v>
      </c>
      <c r="E35" s="25">
        <v>7</v>
      </c>
      <c r="F35" s="48">
        <f t="shared" si="2"/>
        <v>0.46666666666666667</v>
      </c>
      <c r="G35" s="49" t="str">
        <f t="shared" si="3"/>
        <v>○</v>
      </c>
      <c r="H35" s="50"/>
      <c r="I35" s="274"/>
      <c r="J35" s="51">
        <v>2</v>
      </c>
      <c r="K35" s="52" t="s">
        <v>203</v>
      </c>
      <c r="L35" s="53">
        <v>2</v>
      </c>
      <c r="M35" s="275" t="s">
        <v>180</v>
      </c>
      <c r="N35" s="275">
        <v>7</v>
      </c>
      <c r="O35" s="275">
        <v>1</v>
      </c>
      <c r="P35" s="275" t="s">
        <v>54</v>
      </c>
      <c r="Q35" s="275" t="s">
        <v>159</v>
      </c>
      <c r="R35" s="275">
        <v>6</v>
      </c>
      <c r="S35" s="276">
        <v>30</v>
      </c>
      <c r="T35" s="106" t="s">
        <v>28</v>
      </c>
      <c r="U35" s="164">
        <v>4</v>
      </c>
      <c r="V35" s="288" t="s">
        <v>152</v>
      </c>
      <c r="W35" s="198"/>
      <c r="X35" s="183" t="s">
        <v>218</v>
      </c>
      <c r="Y35">
        <v>4</v>
      </c>
    </row>
    <row r="36" spans="1:25" ht="36" customHeight="1" x14ac:dyDescent="0.2">
      <c r="A36" s="165">
        <v>29</v>
      </c>
      <c r="B36" s="63" t="s">
        <v>210</v>
      </c>
      <c r="C36" s="273" t="s">
        <v>211</v>
      </c>
      <c r="D36" s="64">
        <v>4</v>
      </c>
      <c r="E36" s="25">
        <v>0</v>
      </c>
      <c r="F36" s="48">
        <f>E36/D36</f>
        <v>0</v>
      </c>
      <c r="G36" s="49" t="str">
        <f>IF(D36="","",IF(F36&lt;0.4,"×","○"))</f>
        <v>×</v>
      </c>
      <c r="H36" s="358" t="s">
        <v>255</v>
      </c>
      <c r="I36" s="359"/>
      <c r="J36" s="51" t="s">
        <v>212</v>
      </c>
      <c r="K36" s="52" t="s">
        <v>212</v>
      </c>
      <c r="L36" s="426" t="s">
        <v>213</v>
      </c>
      <c r="M36" s="427"/>
      <c r="N36" s="427"/>
      <c r="O36" s="427"/>
      <c r="P36" s="427"/>
      <c r="Q36" s="427"/>
      <c r="R36" s="427"/>
      <c r="S36" s="428"/>
      <c r="T36" s="106" t="s">
        <v>28</v>
      </c>
      <c r="U36" s="164"/>
      <c r="V36" s="288" t="s">
        <v>152</v>
      </c>
      <c r="W36" s="198"/>
      <c r="Y36">
        <v>4</v>
      </c>
    </row>
    <row r="37" spans="1:25" ht="48.6" customHeight="1" x14ac:dyDescent="0.2">
      <c r="A37" s="165">
        <v>30</v>
      </c>
      <c r="B37" s="63" t="s">
        <v>112</v>
      </c>
      <c r="C37" s="273" t="s">
        <v>113</v>
      </c>
      <c r="D37" s="64">
        <v>7</v>
      </c>
      <c r="E37" s="25">
        <v>3</v>
      </c>
      <c r="F37" s="48">
        <f t="shared" si="2"/>
        <v>0.42857142857142855</v>
      </c>
      <c r="G37" s="49" t="str">
        <f t="shared" si="3"/>
        <v>○</v>
      </c>
      <c r="H37" s="358"/>
      <c r="I37" s="359"/>
      <c r="J37" s="51">
        <v>2</v>
      </c>
      <c r="K37" s="52" t="s">
        <v>203</v>
      </c>
      <c r="L37" s="53">
        <v>2</v>
      </c>
      <c r="M37" s="275" t="s">
        <v>180</v>
      </c>
      <c r="N37" s="275">
        <v>5</v>
      </c>
      <c r="O37" s="275">
        <v>1</v>
      </c>
      <c r="P37" s="275" t="s">
        <v>54</v>
      </c>
      <c r="Q37" s="275" t="s">
        <v>159</v>
      </c>
      <c r="R37" s="275">
        <v>4</v>
      </c>
      <c r="S37" s="276">
        <v>30</v>
      </c>
      <c r="T37" s="106" t="s">
        <v>114</v>
      </c>
      <c r="U37" s="164">
        <v>5</v>
      </c>
      <c r="V37" s="288" t="s">
        <v>154</v>
      </c>
      <c r="W37" s="198"/>
      <c r="X37" s="183" t="s">
        <v>218</v>
      </c>
      <c r="Y37">
        <v>5</v>
      </c>
    </row>
    <row r="38" spans="1:25" ht="102.6" customHeight="1" x14ac:dyDescent="0.2">
      <c r="A38" s="165">
        <v>31</v>
      </c>
      <c r="B38" s="144" t="s">
        <v>110</v>
      </c>
      <c r="C38" s="243" t="s">
        <v>111</v>
      </c>
      <c r="D38" s="146">
        <v>21</v>
      </c>
      <c r="E38" s="147">
        <v>1</v>
      </c>
      <c r="F38" s="148">
        <f t="shared" si="2"/>
        <v>4.7619047619047616E-2</v>
      </c>
      <c r="G38" s="149" t="str">
        <f t="shared" si="3"/>
        <v>×</v>
      </c>
      <c r="H38" s="360" t="s">
        <v>226</v>
      </c>
      <c r="I38" s="361"/>
      <c r="J38" s="151" t="s">
        <v>203</v>
      </c>
      <c r="K38" s="152" t="s">
        <v>203</v>
      </c>
      <c r="L38" s="153">
        <v>2</v>
      </c>
      <c r="M38" s="139" t="s">
        <v>180</v>
      </c>
      <c r="N38" s="139" t="s">
        <v>200</v>
      </c>
      <c r="O38" s="139" t="s">
        <v>201</v>
      </c>
      <c r="P38" s="139" t="s">
        <v>54</v>
      </c>
      <c r="Q38" s="139" t="s">
        <v>159</v>
      </c>
      <c r="R38" s="139" t="s">
        <v>200</v>
      </c>
      <c r="S38" s="140" t="s">
        <v>202</v>
      </c>
      <c r="T38" s="143" t="s">
        <v>24</v>
      </c>
      <c r="U38" s="164">
        <v>5</v>
      </c>
      <c r="V38" s="288" t="s">
        <v>154</v>
      </c>
      <c r="W38" s="198"/>
      <c r="X38" s="183" t="s">
        <v>220</v>
      </c>
      <c r="Y38">
        <v>5</v>
      </c>
    </row>
    <row r="39" spans="1:25" ht="21" customHeight="1" x14ac:dyDescent="0.2">
      <c r="A39" s="165">
        <v>32</v>
      </c>
      <c r="B39" s="144" t="s">
        <v>204</v>
      </c>
      <c r="C39" s="173" t="s">
        <v>205</v>
      </c>
      <c r="D39" s="146">
        <v>21</v>
      </c>
      <c r="E39" s="147">
        <v>5</v>
      </c>
      <c r="F39" s="148">
        <f t="shared" si="2"/>
        <v>0.23809523809523808</v>
      </c>
      <c r="G39" s="149" t="str">
        <f t="shared" si="3"/>
        <v>×</v>
      </c>
      <c r="H39" s="415" t="s">
        <v>250</v>
      </c>
      <c r="I39" s="416"/>
      <c r="J39" s="151" t="s">
        <v>178</v>
      </c>
      <c r="K39" s="152" t="s">
        <v>178</v>
      </c>
      <c r="L39" s="153" t="s">
        <v>200</v>
      </c>
      <c r="M39" s="139" t="s">
        <v>180</v>
      </c>
      <c r="N39" s="139" t="s">
        <v>203</v>
      </c>
      <c r="O39" s="139" t="s">
        <v>203</v>
      </c>
      <c r="P39" s="139" t="s">
        <v>54</v>
      </c>
      <c r="Q39" s="139" t="s">
        <v>159</v>
      </c>
      <c r="R39" s="139" t="s">
        <v>206</v>
      </c>
      <c r="S39" s="174">
        <v>31</v>
      </c>
      <c r="T39" s="143" t="s">
        <v>207</v>
      </c>
      <c r="U39" s="164"/>
      <c r="V39" s="288" t="s">
        <v>154</v>
      </c>
      <c r="W39" s="198"/>
      <c r="X39" s="183" t="s">
        <v>220</v>
      </c>
      <c r="Y39">
        <v>5</v>
      </c>
    </row>
    <row r="40" spans="1:25" ht="21" customHeight="1" x14ac:dyDescent="0.2">
      <c r="A40" s="165">
        <v>33</v>
      </c>
      <c r="B40" s="63" t="s">
        <v>30</v>
      </c>
      <c r="C40" s="273" t="s">
        <v>50</v>
      </c>
      <c r="D40" s="64">
        <v>12</v>
      </c>
      <c r="E40" s="25">
        <v>6</v>
      </c>
      <c r="F40" s="48">
        <f t="shared" si="2"/>
        <v>0.5</v>
      </c>
      <c r="G40" s="49" t="str">
        <f t="shared" si="3"/>
        <v>○</v>
      </c>
      <c r="H40" s="50"/>
      <c r="I40" s="274"/>
      <c r="J40" s="51">
        <v>3</v>
      </c>
      <c r="K40" s="52">
        <v>2</v>
      </c>
      <c r="L40" s="53">
        <v>2</v>
      </c>
      <c r="M40" s="275" t="s">
        <v>305</v>
      </c>
      <c r="N40" s="275">
        <v>9</v>
      </c>
      <c r="O40" s="275">
        <v>1</v>
      </c>
      <c r="P40" s="275" t="s">
        <v>54</v>
      </c>
      <c r="Q40" s="275" t="s">
        <v>306</v>
      </c>
      <c r="R40" s="275">
        <v>8</v>
      </c>
      <c r="S40" s="276">
        <v>31</v>
      </c>
      <c r="T40" s="106" t="s">
        <v>27</v>
      </c>
      <c r="U40" s="164">
        <v>5</v>
      </c>
      <c r="V40" s="288" t="s">
        <v>154</v>
      </c>
      <c r="W40" s="198"/>
      <c r="Y40">
        <v>5</v>
      </c>
    </row>
    <row r="41" spans="1:25" ht="21" customHeight="1" x14ac:dyDescent="0.2">
      <c r="A41" s="165">
        <v>34</v>
      </c>
      <c r="B41" s="63" t="s">
        <v>10</v>
      </c>
      <c r="C41" s="273" t="s">
        <v>49</v>
      </c>
      <c r="D41" s="64">
        <v>15</v>
      </c>
      <c r="E41" s="25">
        <v>7</v>
      </c>
      <c r="F41" s="48">
        <f t="shared" si="2"/>
        <v>0.46666666666666667</v>
      </c>
      <c r="G41" s="49" t="str">
        <f t="shared" si="3"/>
        <v>○</v>
      </c>
      <c r="H41" s="50"/>
      <c r="I41" s="274"/>
      <c r="J41" s="51">
        <v>0</v>
      </c>
      <c r="K41" s="52">
        <v>0</v>
      </c>
      <c r="L41" s="53">
        <v>2</v>
      </c>
      <c r="M41" s="275" t="s">
        <v>252</v>
      </c>
      <c r="N41" s="275">
        <v>4</v>
      </c>
      <c r="O41" s="275">
        <v>1</v>
      </c>
      <c r="P41" s="275" t="s">
        <v>54</v>
      </c>
      <c r="Q41" s="275" t="s">
        <v>253</v>
      </c>
      <c r="R41" s="275">
        <v>3</v>
      </c>
      <c r="S41" s="276">
        <v>31</v>
      </c>
      <c r="T41" s="106" t="s">
        <v>27</v>
      </c>
      <c r="U41" s="164">
        <v>5</v>
      </c>
      <c r="V41" s="288" t="s">
        <v>154</v>
      </c>
      <c r="W41" s="198"/>
      <c r="Y41">
        <v>5</v>
      </c>
    </row>
    <row r="42" spans="1:25" ht="57" customHeight="1" x14ac:dyDescent="0.2">
      <c r="A42" s="165">
        <v>35</v>
      </c>
      <c r="B42" s="144" t="s">
        <v>36</v>
      </c>
      <c r="C42" s="145" t="s">
        <v>37</v>
      </c>
      <c r="D42" s="146">
        <v>15</v>
      </c>
      <c r="E42" s="147">
        <v>5</v>
      </c>
      <c r="F42" s="148">
        <f t="shared" si="2"/>
        <v>0.33333333333333331</v>
      </c>
      <c r="G42" s="149" t="str">
        <f t="shared" si="3"/>
        <v>×</v>
      </c>
      <c r="H42" s="360" t="s">
        <v>292</v>
      </c>
      <c r="I42" s="361"/>
      <c r="J42" s="151">
        <v>0</v>
      </c>
      <c r="K42" s="152">
        <v>0</v>
      </c>
      <c r="L42" s="153">
        <v>2</v>
      </c>
      <c r="M42" s="139" t="s">
        <v>275</v>
      </c>
      <c r="N42" s="139">
        <v>6</v>
      </c>
      <c r="O42" s="139">
        <v>1</v>
      </c>
      <c r="P42" s="139" t="s">
        <v>54</v>
      </c>
      <c r="Q42" s="139" t="s">
        <v>291</v>
      </c>
      <c r="R42" s="139">
        <v>5</v>
      </c>
      <c r="S42" s="140">
        <v>31</v>
      </c>
      <c r="T42" s="143" t="s">
        <v>8</v>
      </c>
      <c r="U42" s="164">
        <v>6</v>
      </c>
      <c r="V42" s="288" t="s">
        <v>147</v>
      </c>
      <c r="W42" s="198"/>
      <c r="X42" s="183" t="s">
        <v>218</v>
      </c>
      <c r="Y42">
        <v>6</v>
      </c>
    </row>
    <row r="43" spans="1:25" ht="42.75" customHeight="1" x14ac:dyDescent="0.2">
      <c r="A43" s="165">
        <v>36</v>
      </c>
      <c r="B43" s="144" t="s">
        <v>38</v>
      </c>
      <c r="C43" s="145" t="s">
        <v>39</v>
      </c>
      <c r="D43" s="146">
        <v>15</v>
      </c>
      <c r="E43" s="147">
        <v>1</v>
      </c>
      <c r="F43" s="148">
        <f t="shared" si="2"/>
        <v>6.6666666666666666E-2</v>
      </c>
      <c r="G43" s="149" t="str">
        <f t="shared" si="3"/>
        <v>×</v>
      </c>
      <c r="H43" s="360" t="s">
        <v>293</v>
      </c>
      <c r="I43" s="361"/>
      <c r="J43" s="151">
        <v>0</v>
      </c>
      <c r="K43" s="152">
        <v>0</v>
      </c>
      <c r="L43" s="153">
        <v>2</v>
      </c>
      <c r="M43" s="139" t="s">
        <v>275</v>
      </c>
      <c r="N43" s="139">
        <v>6</v>
      </c>
      <c r="O43" s="139">
        <v>1</v>
      </c>
      <c r="P43" s="139" t="s">
        <v>54</v>
      </c>
      <c r="Q43" s="139" t="s">
        <v>291</v>
      </c>
      <c r="R43" s="139">
        <v>5</v>
      </c>
      <c r="S43" s="140">
        <v>31</v>
      </c>
      <c r="T43" s="143" t="s">
        <v>8</v>
      </c>
      <c r="U43" s="164">
        <v>6</v>
      </c>
      <c r="V43" s="288" t="s">
        <v>147</v>
      </c>
      <c r="W43" s="198"/>
      <c r="X43" s="183" t="s">
        <v>220</v>
      </c>
      <c r="Y43">
        <v>6</v>
      </c>
    </row>
    <row r="44" spans="1:25" ht="78.599999999999994" customHeight="1" x14ac:dyDescent="0.2">
      <c r="A44" s="165">
        <v>37</v>
      </c>
      <c r="B44" s="144" t="s">
        <v>45</v>
      </c>
      <c r="C44" s="145" t="s">
        <v>46</v>
      </c>
      <c r="D44" s="146">
        <v>14</v>
      </c>
      <c r="E44" s="147">
        <v>1</v>
      </c>
      <c r="F44" s="148">
        <f t="shared" si="2"/>
        <v>7.1428571428571425E-2</v>
      </c>
      <c r="G44" s="149" t="str">
        <f t="shared" si="3"/>
        <v>×</v>
      </c>
      <c r="H44" s="360" t="s">
        <v>243</v>
      </c>
      <c r="I44" s="416"/>
      <c r="J44" s="151">
        <v>0</v>
      </c>
      <c r="K44" s="152">
        <v>0</v>
      </c>
      <c r="L44" s="153">
        <v>2</v>
      </c>
      <c r="M44" s="139" t="s">
        <v>180</v>
      </c>
      <c r="N44" s="139" t="s">
        <v>203</v>
      </c>
      <c r="O44" s="139">
        <v>1</v>
      </c>
      <c r="P44" s="139" t="s">
        <v>54</v>
      </c>
      <c r="Q44" s="139" t="s">
        <v>199</v>
      </c>
      <c r="R44" s="139">
        <v>12</v>
      </c>
      <c r="S44" s="140">
        <v>31</v>
      </c>
      <c r="T44" s="143" t="s">
        <v>25</v>
      </c>
      <c r="U44" s="164">
        <v>7</v>
      </c>
      <c r="V44" s="352" t="s">
        <v>153</v>
      </c>
      <c r="W44" s="198"/>
      <c r="X44" s="183" t="s">
        <v>220</v>
      </c>
      <c r="Y44">
        <v>7</v>
      </c>
    </row>
    <row r="45" spans="1:25" ht="75" customHeight="1" x14ac:dyDescent="0.2">
      <c r="A45" s="165">
        <v>38</v>
      </c>
      <c r="B45" s="144" t="s">
        <v>47</v>
      </c>
      <c r="C45" s="145" t="s">
        <v>48</v>
      </c>
      <c r="D45" s="146">
        <v>14</v>
      </c>
      <c r="E45" s="147">
        <v>2</v>
      </c>
      <c r="F45" s="148">
        <f t="shared" si="2"/>
        <v>0.14285714285714285</v>
      </c>
      <c r="G45" s="149" t="str">
        <f t="shared" si="3"/>
        <v>×</v>
      </c>
      <c r="H45" s="360" t="s">
        <v>256</v>
      </c>
      <c r="I45" s="416"/>
      <c r="J45" s="151">
        <v>3</v>
      </c>
      <c r="K45" s="152" t="s">
        <v>244</v>
      </c>
      <c r="L45" s="153">
        <v>2</v>
      </c>
      <c r="M45" s="139" t="s">
        <v>238</v>
      </c>
      <c r="N45" s="139">
        <v>3</v>
      </c>
      <c r="O45" s="139">
        <v>26</v>
      </c>
      <c r="P45" s="139" t="s">
        <v>54</v>
      </c>
      <c r="Q45" s="139" t="s">
        <v>239</v>
      </c>
      <c r="R45" s="139">
        <v>3</v>
      </c>
      <c r="S45" s="140">
        <v>25</v>
      </c>
      <c r="T45" s="143" t="s">
        <v>25</v>
      </c>
      <c r="U45" s="164">
        <v>7</v>
      </c>
      <c r="V45" s="288" t="s">
        <v>153</v>
      </c>
      <c r="W45" s="198"/>
      <c r="X45" s="183" t="s">
        <v>220</v>
      </c>
      <c r="Y45">
        <v>7</v>
      </c>
    </row>
    <row r="46" spans="1:25" ht="21" customHeight="1" x14ac:dyDescent="0.2">
      <c r="A46" s="165">
        <v>39</v>
      </c>
      <c r="B46" s="144" t="s">
        <v>103</v>
      </c>
      <c r="C46" s="145" t="s">
        <v>104</v>
      </c>
      <c r="D46" s="146">
        <v>5</v>
      </c>
      <c r="E46" s="147">
        <v>2</v>
      </c>
      <c r="F46" s="148">
        <f t="shared" si="2"/>
        <v>0.4</v>
      </c>
      <c r="G46" s="149" t="str">
        <f t="shared" si="3"/>
        <v>○</v>
      </c>
      <c r="H46" s="150"/>
      <c r="I46" s="248"/>
      <c r="J46" s="151">
        <v>0</v>
      </c>
      <c r="K46" s="152">
        <v>0</v>
      </c>
      <c r="L46" s="153">
        <v>2</v>
      </c>
      <c r="M46" s="139" t="s">
        <v>180</v>
      </c>
      <c r="N46" s="139">
        <v>4</v>
      </c>
      <c r="O46" s="139">
        <v>1</v>
      </c>
      <c r="P46" s="139" t="s">
        <v>54</v>
      </c>
      <c r="Q46" s="139" t="s">
        <v>159</v>
      </c>
      <c r="R46" s="139">
        <v>3</v>
      </c>
      <c r="S46" s="140">
        <v>31</v>
      </c>
      <c r="T46" s="143" t="s">
        <v>23</v>
      </c>
      <c r="U46" s="164">
        <v>7</v>
      </c>
      <c r="V46" s="288" t="s">
        <v>153</v>
      </c>
      <c r="W46" s="198"/>
      <c r="X46" s="183" t="s">
        <v>220</v>
      </c>
      <c r="Y46">
        <v>7</v>
      </c>
    </row>
    <row r="47" spans="1:25" ht="73.2" customHeight="1" x14ac:dyDescent="0.2">
      <c r="A47" s="165">
        <v>40</v>
      </c>
      <c r="B47" s="171" t="s">
        <v>57</v>
      </c>
      <c r="C47" s="172" t="s">
        <v>58</v>
      </c>
      <c r="D47" s="146">
        <v>14</v>
      </c>
      <c r="E47" s="147">
        <v>5</v>
      </c>
      <c r="F47" s="148">
        <f t="shared" si="2"/>
        <v>0.35714285714285715</v>
      </c>
      <c r="G47" s="249" t="str">
        <f t="shared" si="3"/>
        <v>×</v>
      </c>
      <c r="H47" s="360" t="s">
        <v>225</v>
      </c>
      <c r="I47" s="361"/>
      <c r="J47" s="151">
        <v>0</v>
      </c>
      <c r="K47" s="152">
        <v>0</v>
      </c>
      <c r="L47" s="153">
        <v>2</v>
      </c>
      <c r="M47" s="139" t="s">
        <v>199</v>
      </c>
      <c r="N47" s="139">
        <v>4</v>
      </c>
      <c r="O47" s="139">
        <v>1</v>
      </c>
      <c r="P47" s="139" t="s">
        <v>54</v>
      </c>
      <c r="Q47" s="139" t="s">
        <v>197</v>
      </c>
      <c r="R47" s="139">
        <v>3</v>
      </c>
      <c r="S47" s="140">
        <v>31</v>
      </c>
      <c r="T47" s="143" t="s">
        <v>109</v>
      </c>
      <c r="U47" s="164">
        <v>8</v>
      </c>
      <c r="V47" s="212" t="s">
        <v>151</v>
      </c>
      <c r="W47" s="203"/>
      <c r="X47" s="183" t="s">
        <v>220</v>
      </c>
      <c r="Y47">
        <v>8</v>
      </c>
    </row>
    <row r="48" spans="1:25" ht="42" customHeight="1" x14ac:dyDescent="0.2">
      <c r="A48" s="165">
        <v>41</v>
      </c>
      <c r="B48" s="144" t="s">
        <v>101</v>
      </c>
      <c r="C48" s="217" t="s">
        <v>102</v>
      </c>
      <c r="D48" s="146">
        <v>6</v>
      </c>
      <c r="E48" s="147">
        <v>1</v>
      </c>
      <c r="F48" s="148">
        <f t="shared" si="2"/>
        <v>0.16666666666666666</v>
      </c>
      <c r="G48" s="149" t="str">
        <f t="shared" si="3"/>
        <v>×</v>
      </c>
      <c r="H48" s="417" t="s">
        <v>235</v>
      </c>
      <c r="I48" s="418"/>
      <c r="J48" s="160" t="s">
        <v>178</v>
      </c>
      <c r="K48" s="161" t="s">
        <v>178</v>
      </c>
      <c r="L48" s="218" t="s">
        <v>184</v>
      </c>
      <c r="M48" s="419" t="s">
        <v>185</v>
      </c>
      <c r="N48" s="420"/>
      <c r="O48" s="420"/>
      <c r="P48" s="420"/>
      <c r="Q48" s="420"/>
      <c r="R48" s="420"/>
      <c r="S48" s="420"/>
      <c r="T48" s="162" t="s">
        <v>34</v>
      </c>
      <c r="U48" s="219">
        <v>9</v>
      </c>
      <c r="V48" s="220" t="s">
        <v>155</v>
      </c>
      <c r="W48" s="198"/>
      <c r="X48" s="183" t="s">
        <v>218</v>
      </c>
      <c r="Y48">
        <v>9</v>
      </c>
    </row>
    <row r="49" spans="1:25" ht="21" customHeight="1" x14ac:dyDescent="0.2">
      <c r="A49" s="165">
        <v>42</v>
      </c>
      <c r="B49" s="63" t="s">
        <v>75</v>
      </c>
      <c r="C49" s="273" t="s">
        <v>32</v>
      </c>
      <c r="D49" s="64">
        <v>13</v>
      </c>
      <c r="E49" s="25">
        <v>7</v>
      </c>
      <c r="F49" s="48">
        <f t="shared" si="2"/>
        <v>0.53846153846153844</v>
      </c>
      <c r="G49" s="49" t="str">
        <f t="shared" si="3"/>
        <v>○</v>
      </c>
      <c r="H49" s="50"/>
      <c r="I49" s="277"/>
      <c r="J49" s="67">
        <v>0</v>
      </c>
      <c r="K49" s="68">
        <v>0</v>
      </c>
      <c r="L49" s="53">
        <v>2</v>
      </c>
      <c r="M49" s="275" t="s">
        <v>180</v>
      </c>
      <c r="N49" s="275">
        <v>6</v>
      </c>
      <c r="O49" s="275">
        <v>13</v>
      </c>
      <c r="P49" s="275" t="s">
        <v>54</v>
      </c>
      <c r="Q49" s="275" t="s">
        <v>159</v>
      </c>
      <c r="R49" s="275">
        <v>6</v>
      </c>
      <c r="S49" s="276">
        <v>12</v>
      </c>
      <c r="T49" s="106" t="s">
        <v>4</v>
      </c>
      <c r="U49" s="164">
        <v>10</v>
      </c>
      <c r="V49" s="288" t="s">
        <v>257</v>
      </c>
      <c r="W49" s="200"/>
      <c r="X49" s="183" t="s">
        <v>218</v>
      </c>
      <c r="Y49">
        <v>10</v>
      </c>
    </row>
    <row r="50" spans="1:25" ht="21" customHeight="1" x14ac:dyDescent="0.2">
      <c r="A50" s="165">
        <v>43</v>
      </c>
      <c r="B50" s="63" t="s">
        <v>76</v>
      </c>
      <c r="C50" s="273" t="s">
        <v>77</v>
      </c>
      <c r="D50" s="64">
        <v>14</v>
      </c>
      <c r="E50" s="25">
        <v>5</v>
      </c>
      <c r="F50" s="48">
        <f t="shared" si="2"/>
        <v>0.35714285714285715</v>
      </c>
      <c r="G50" s="49" t="str">
        <f t="shared" si="3"/>
        <v>×</v>
      </c>
      <c r="H50" s="50"/>
      <c r="I50" s="277"/>
      <c r="J50" s="51">
        <v>0</v>
      </c>
      <c r="K50" s="52">
        <v>0</v>
      </c>
      <c r="L50" s="53">
        <v>2</v>
      </c>
      <c r="M50" s="275" t="s">
        <v>180</v>
      </c>
      <c r="N50" s="275">
        <v>6</v>
      </c>
      <c r="O50" s="275">
        <v>1</v>
      </c>
      <c r="P50" s="275" t="s">
        <v>54</v>
      </c>
      <c r="Q50" s="275" t="s">
        <v>159</v>
      </c>
      <c r="R50" s="275">
        <v>5</v>
      </c>
      <c r="S50" s="276">
        <v>31</v>
      </c>
      <c r="T50" s="106" t="s">
        <v>4</v>
      </c>
      <c r="U50" s="164">
        <v>10</v>
      </c>
      <c r="V50" s="288" t="s">
        <v>208</v>
      </c>
      <c r="W50" s="200"/>
      <c r="X50" s="183" t="s">
        <v>218</v>
      </c>
      <c r="Y50">
        <v>10</v>
      </c>
    </row>
    <row r="51" spans="1:25" ht="33.6" customHeight="1" x14ac:dyDescent="0.2">
      <c r="A51" s="165">
        <v>44</v>
      </c>
      <c r="B51" s="63" t="s">
        <v>78</v>
      </c>
      <c r="C51" s="273" t="s">
        <v>79</v>
      </c>
      <c r="D51" s="64">
        <v>18</v>
      </c>
      <c r="E51" s="25">
        <v>6</v>
      </c>
      <c r="F51" s="48">
        <f t="shared" si="2"/>
        <v>0.33333333333333331</v>
      </c>
      <c r="G51" s="49" t="str">
        <f t="shared" si="3"/>
        <v>×</v>
      </c>
      <c r="H51" s="356" t="s">
        <v>230</v>
      </c>
      <c r="I51" s="357"/>
      <c r="J51" s="51">
        <v>0</v>
      </c>
      <c r="K51" s="52">
        <v>0</v>
      </c>
      <c r="L51" s="53">
        <v>2</v>
      </c>
      <c r="M51" s="275" t="s">
        <v>180</v>
      </c>
      <c r="N51" s="25">
        <v>6</v>
      </c>
      <c r="O51" s="275">
        <v>1</v>
      </c>
      <c r="P51" s="275" t="s">
        <v>54</v>
      </c>
      <c r="Q51" s="275" t="s">
        <v>233</v>
      </c>
      <c r="R51" s="25">
        <v>6</v>
      </c>
      <c r="S51" s="276">
        <v>31</v>
      </c>
      <c r="T51" s="106" t="s">
        <v>4</v>
      </c>
      <c r="U51" s="164">
        <v>10</v>
      </c>
      <c r="V51" s="288" t="s">
        <v>208</v>
      </c>
      <c r="W51" s="200"/>
      <c r="X51" s="186" t="s">
        <v>220</v>
      </c>
      <c r="Y51">
        <v>10</v>
      </c>
    </row>
    <row r="52" spans="1:25" ht="21" customHeight="1" x14ac:dyDescent="0.2">
      <c r="A52" s="165">
        <v>45</v>
      </c>
      <c r="B52" s="63" t="s">
        <v>80</v>
      </c>
      <c r="C52" s="273" t="s">
        <v>81</v>
      </c>
      <c r="D52" s="64">
        <v>13</v>
      </c>
      <c r="E52" s="25">
        <v>5</v>
      </c>
      <c r="F52" s="48">
        <f t="shared" si="2"/>
        <v>0.38461538461538464</v>
      </c>
      <c r="G52" s="49" t="str">
        <f t="shared" si="3"/>
        <v>×</v>
      </c>
      <c r="H52" s="50"/>
      <c r="I52" s="277"/>
      <c r="J52" s="51">
        <v>0</v>
      </c>
      <c r="K52" s="52">
        <v>0</v>
      </c>
      <c r="L52" s="53">
        <v>2</v>
      </c>
      <c r="M52" s="275" t="s">
        <v>180</v>
      </c>
      <c r="N52" s="275">
        <v>7</v>
      </c>
      <c r="O52" s="275">
        <v>1</v>
      </c>
      <c r="P52" s="275" t="s">
        <v>54</v>
      </c>
      <c r="Q52" s="275" t="s">
        <v>159</v>
      </c>
      <c r="R52" s="275">
        <v>6</v>
      </c>
      <c r="S52" s="276">
        <v>30</v>
      </c>
      <c r="T52" s="106" t="s">
        <v>4</v>
      </c>
      <c r="U52" s="164">
        <v>10</v>
      </c>
      <c r="V52" s="288" t="s">
        <v>208</v>
      </c>
      <c r="W52" s="200"/>
      <c r="X52" s="183" t="s">
        <v>218</v>
      </c>
      <c r="Y52">
        <v>10</v>
      </c>
    </row>
    <row r="53" spans="1:25" ht="21" customHeight="1" x14ac:dyDescent="0.2">
      <c r="A53" s="165">
        <v>46</v>
      </c>
      <c r="B53" s="63" t="s">
        <v>82</v>
      </c>
      <c r="C53" s="273" t="s">
        <v>33</v>
      </c>
      <c r="D53" s="64">
        <v>7</v>
      </c>
      <c r="E53" s="25">
        <v>0</v>
      </c>
      <c r="F53" s="48">
        <f t="shared" si="2"/>
        <v>0</v>
      </c>
      <c r="G53" s="49" t="str">
        <f t="shared" si="3"/>
        <v>×</v>
      </c>
      <c r="H53" s="356" t="s">
        <v>237</v>
      </c>
      <c r="I53" s="357"/>
      <c r="J53" s="51">
        <v>0</v>
      </c>
      <c r="K53" s="52">
        <v>0</v>
      </c>
      <c r="L53" s="53">
        <v>2</v>
      </c>
      <c r="M53" s="275" t="s">
        <v>180</v>
      </c>
      <c r="N53" s="275">
        <v>4</v>
      </c>
      <c r="O53" s="275">
        <v>1</v>
      </c>
      <c r="P53" s="275" t="s">
        <v>54</v>
      </c>
      <c r="Q53" s="275" t="s">
        <v>159</v>
      </c>
      <c r="R53" s="275">
        <v>3</v>
      </c>
      <c r="S53" s="276">
        <v>31</v>
      </c>
      <c r="T53" s="106" t="s">
        <v>4</v>
      </c>
      <c r="U53" s="164">
        <v>10</v>
      </c>
      <c r="V53" s="288" t="s">
        <v>208</v>
      </c>
      <c r="W53" s="200"/>
      <c r="X53" s="183" t="s">
        <v>220</v>
      </c>
      <c r="Y53">
        <v>10</v>
      </c>
    </row>
    <row r="54" spans="1:25" ht="36.6" customHeight="1" x14ac:dyDescent="0.2">
      <c r="A54" s="165">
        <v>47</v>
      </c>
      <c r="B54" s="63" t="s">
        <v>186</v>
      </c>
      <c r="C54" s="273" t="s">
        <v>187</v>
      </c>
      <c r="D54" s="64">
        <v>6</v>
      </c>
      <c r="E54" s="25">
        <v>2</v>
      </c>
      <c r="F54" s="48">
        <f t="shared" si="2"/>
        <v>0.33333333333333331</v>
      </c>
      <c r="G54" s="49" t="str">
        <f t="shared" si="3"/>
        <v>×</v>
      </c>
      <c r="H54" s="356" t="s">
        <v>237</v>
      </c>
      <c r="I54" s="357"/>
      <c r="J54" s="51">
        <v>0</v>
      </c>
      <c r="K54" s="52">
        <v>0</v>
      </c>
      <c r="L54" s="53">
        <v>2</v>
      </c>
      <c r="M54" s="275" t="s">
        <v>307</v>
      </c>
      <c r="N54" s="275">
        <v>8</v>
      </c>
      <c r="O54" s="275">
        <v>1</v>
      </c>
      <c r="P54" s="275" t="s">
        <v>54</v>
      </c>
      <c r="Q54" s="275" t="s">
        <v>308</v>
      </c>
      <c r="R54" s="275">
        <v>7</v>
      </c>
      <c r="S54" s="276">
        <v>31</v>
      </c>
      <c r="T54" s="106" t="s">
        <v>4</v>
      </c>
      <c r="U54" s="164">
        <v>10</v>
      </c>
      <c r="V54" s="288" t="s">
        <v>208</v>
      </c>
      <c r="W54" s="200"/>
      <c r="X54" s="183" t="s">
        <v>218</v>
      </c>
      <c r="Y54">
        <v>10</v>
      </c>
    </row>
    <row r="55" spans="1:25" ht="21" customHeight="1" x14ac:dyDescent="0.2">
      <c r="A55" s="165">
        <v>48</v>
      </c>
      <c r="B55" s="63" t="s">
        <v>83</v>
      </c>
      <c r="C55" s="273" t="s">
        <v>60</v>
      </c>
      <c r="D55" s="64">
        <v>12</v>
      </c>
      <c r="E55" s="25">
        <v>6</v>
      </c>
      <c r="F55" s="48">
        <f t="shared" si="2"/>
        <v>0.5</v>
      </c>
      <c r="G55" s="49" t="str">
        <f t="shared" si="3"/>
        <v>○</v>
      </c>
      <c r="H55" s="50"/>
      <c r="I55" s="274"/>
      <c r="J55" s="51">
        <v>0</v>
      </c>
      <c r="K55" s="52">
        <v>0</v>
      </c>
      <c r="L55" s="53">
        <v>2</v>
      </c>
      <c r="M55" s="275" t="s">
        <v>307</v>
      </c>
      <c r="N55" s="275">
        <v>8</v>
      </c>
      <c r="O55" s="275">
        <v>1</v>
      </c>
      <c r="P55" s="275" t="s">
        <v>54</v>
      </c>
      <c r="Q55" s="275" t="s">
        <v>308</v>
      </c>
      <c r="R55" s="275">
        <v>7</v>
      </c>
      <c r="S55" s="276">
        <v>31</v>
      </c>
      <c r="T55" s="106" t="s">
        <v>5</v>
      </c>
      <c r="U55" s="164">
        <v>10</v>
      </c>
      <c r="V55" s="288" t="s">
        <v>208</v>
      </c>
      <c r="W55" s="200"/>
      <c r="X55" s="193" t="s">
        <v>218</v>
      </c>
      <c r="Y55">
        <v>10</v>
      </c>
    </row>
    <row r="56" spans="1:25" ht="21" customHeight="1" x14ac:dyDescent="0.2">
      <c r="A56" s="165">
        <v>49</v>
      </c>
      <c r="B56" s="63" t="s">
        <v>90</v>
      </c>
      <c r="C56" s="273" t="s">
        <v>91</v>
      </c>
      <c r="D56" s="64">
        <v>15</v>
      </c>
      <c r="E56" s="25">
        <v>2</v>
      </c>
      <c r="F56" s="48">
        <f t="shared" si="2"/>
        <v>0.13333333333333333</v>
      </c>
      <c r="G56" s="49" t="str">
        <f t="shared" si="3"/>
        <v>×</v>
      </c>
      <c r="H56" s="278" t="s">
        <v>216</v>
      </c>
      <c r="I56" s="279"/>
      <c r="J56" s="51">
        <v>0</v>
      </c>
      <c r="K56" s="52">
        <v>0</v>
      </c>
      <c r="L56" s="53">
        <v>2</v>
      </c>
      <c r="M56" s="275" t="s">
        <v>180</v>
      </c>
      <c r="N56" s="275">
        <v>11</v>
      </c>
      <c r="O56" s="275">
        <v>1</v>
      </c>
      <c r="P56" s="275" t="s">
        <v>54</v>
      </c>
      <c r="Q56" s="275" t="s">
        <v>217</v>
      </c>
      <c r="R56" s="275">
        <v>10</v>
      </c>
      <c r="S56" s="276">
        <v>31</v>
      </c>
      <c r="T56" s="106" t="s">
        <v>6</v>
      </c>
      <c r="U56" s="164">
        <v>10</v>
      </c>
      <c r="V56" s="288" t="s">
        <v>208</v>
      </c>
      <c r="W56" s="200"/>
      <c r="X56" s="193"/>
      <c r="Y56">
        <v>10</v>
      </c>
    </row>
    <row r="57" spans="1:25" s="24" customFormat="1" ht="26.4" customHeight="1" x14ac:dyDescent="0.2">
      <c r="A57" s="165">
        <v>50</v>
      </c>
      <c r="B57" s="171" t="s">
        <v>140</v>
      </c>
      <c r="C57" s="251" t="s">
        <v>141</v>
      </c>
      <c r="D57" s="168">
        <v>10</v>
      </c>
      <c r="E57" s="169">
        <v>1</v>
      </c>
      <c r="F57" s="148">
        <f t="shared" si="2"/>
        <v>0.1</v>
      </c>
      <c r="G57" s="221" t="str">
        <f t="shared" si="3"/>
        <v>×</v>
      </c>
      <c r="H57" s="204" t="s">
        <v>219</v>
      </c>
      <c r="I57" s="258"/>
      <c r="J57" s="151">
        <v>0</v>
      </c>
      <c r="K57" s="152">
        <v>0</v>
      </c>
      <c r="L57" s="153">
        <v>2</v>
      </c>
      <c r="M57" s="139" t="s">
        <v>180</v>
      </c>
      <c r="N57" s="139">
        <v>8</v>
      </c>
      <c r="O57" s="139" t="s">
        <v>203</v>
      </c>
      <c r="P57" s="253" t="s">
        <v>54</v>
      </c>
      <c r="Q57" s="139" t="s">
        <v>159</v>
      </c>
      <c r="R57" s="139">
        <v>7</v>
      </c>
      <c r="S57" s="140">
        <v>31</v>
      </c>
      <c r="T57" s="254" t="s">
        <v>69</v>
      </c>
      <c r="U57" s="206">
        <v>11</v>
      </c>
      <c r="V57" s="289" t="s">
        <v>146</v>
      </c>
      <c r="W57" s="198"/>
      <c r="X57" s="194" t="s">
        <v>220</v>
      </c>
      <c r="Y57" s="24">
        <v>11</v>
      </c>
    </row>
    <row r="58" spans="1:25" ht="43.5" customHeight="1" thickBot="1" x14ac:dyDescent="0.25">
      <c r="A58" s="165">
        <v>51</v>
      </c>
      <c r="B58" s="144" t="s">
        <v>99</v>
      </c>
      <c r="C58" s="266" t="s">
        <v>100</v>
      </c>
      <c r="D58" s="157">
        <v>5</v>
      </c>
      <c r="E58" s="158">
        <v>2</v>
      </c>
      <c r="F58" s="159">
        <f t="shared" si="2"/>
        <v>0.4</v>
      </c>
      <c r="G58" s="149" t="str">
        <f t="shared" ref="G58:G63" si="4">IF(D58="","",IF(F58&lt;0.4,"×","○"))</f>
        <v>○</v>
      </c>
      <c r="H58" s="424" t="s">
        <v>270</v>
      </c>
      <c r="I58" s="425"/>
      <c r="J58" s="160">
        <v>0</v>
      </c>
      <c r="K58" s="161">
        <v>0</v>
      </c>
      <c r="L58" s="218">
        <v>2</v>
      </c>
      <c r="M58" s="267" t="s">
        <v>180</v>
      </c>
      <c r="N58" s="267">
        <v>4</v>
      </c>
      <c r="O58" s="267">
        <v>1</v>
      </c>
      <c r="P58" s="267" t="s">
        <v>54</v>
      </c>
      <c r="Q58" s="267" t="s">
        <v>159</v>
      </c>
      <c r="R58" s="267">
        <v>3</v>
      </c>
      <c r="S58" s="268">
        <v>31</v>
      </c>
      <c r="T58" s="254" t="s">
        <v>70</v>
      </c>
      <c r="U58" s="207">
        <v>11</v>
      </c>
      <c r="V58" s="289" t="s">
        <v>146</v>
      </c>
      <c r="W58" s="198"/>
      <c r="X58" s="193" t="s">
        <v>220</v>
      </c>
      <c r="Y58">
        <v>11</v>
      </c>
    </row>
    <row r="59" spans="1:25" ht="21" customHeight="1" x14ac:dyDescent="0.2">
      <c r="A59" s="165">
        <v>52</v>
      </c>
      <c r="B59" s="171" t="s">
        <v>131</v>
      </c>
      <c r="C59" s="251" t="s">
        <v>132</v>
      </c>
      <c r="D59" s="175">
        <v>12</v>
      </c>
      <c r="E59" s="179">
        <v>3</v>
      </c>
      <c r="F59" s="148">
        <f t="shared" si="2"/>
        <v>0.25</v>
      </c>
      <c r="G59" s="149" t="str">
        <f t="shared" si="4"/>
        <v>×</v>
      </c>
      <c r="H59" s="415" t="s">
        <v>230</v>
      </c>
      <c r="I59" s="416"/>
      <c r="J59" s="151">
        <v>0</v>
      </c>
      <c r="K59" s="152">
        <v>0</v>
      </c>
      <c r="L59" s="153">
        <v>1</v>
      </c>
      <c r="M59" s="139" t="s">
        <v>199</v>
      </c>
      <c r="N59" s="139" t="s">
        <v>188</v>
      </c>
      <c r="O59" s="139">
        <v>1</v>
      </c>
      <c r="P59" s="253" t="s">
        <v>54</v>
      </c>
      <c r="Q59" s="139" t="s">
        <v>159</v>
      </c>
      <c r="R59" s="139">
        <v>3</v>
      </c>
      <c r="S59" s="236">
        <v>31</v>
      </c>
      <c r="T59" s="265" t="s">
        <v>70</v>
      </c>
      <c r="U59" s="208">
        <v>11</v>
      </c>
      <c r="V59" s="289" t="s">
        <v>146</v>
      </c>
      <c r="W59" s="198"/>
      <c r="X59" s="193" t="s">
        <v>218</v>
      </c>
      <c r="Y59">
        <v>11</v>
      </c>
    </row>
    <row r="60" spans="1:25" ht="21" customHeight="1" x14ac:dyDescent="0.2">
      <c r="A60" s="165">
        <v>53</v>
      </c>
      <c r="B60" s="250" t="s">
        <v>283</v>
      </c>
      <c r="C60" s="251" t="s">
        <v>284</v>
      </c>
      <c r="D60" s="175">
        <v>8</v>
      </c>
      <c r="E60" s="179">
        <v>5</v>
      </c>
      <c r="F60" s="148">
        <f t="shared" si="2"/>
        <v>0.625</v>
      </c>
      <c r="G60" s="149" t="str">
        <f t="shared" si="4"/>
        <v>○</v>
      </c>
      <c r="H60" s="204"/>
      <c r="I60" s="215"/>
      <c r="J60" s="252" t="s">
        <v>273</v>
      </c>
      <c r="K60" s="152" t="s">
        <v>273</v>
      </c>
      <c r="L60" s="153" t="s">
        <v>285</v>
      </c>
      <c r="M60" s="139" t="s">
        <v>199</v>
      </c>
      <c r="N60" s="139" t="s">
        <v>286</v>
      </c>
      <c r="O60" s="139" t="s">
        <v>274</v>
      </c>
      <c r="P60" s="253" t="s">
        <v>54</v>
      </c>
      <c r="Q60" s="139" t="s">
        <v>197</v>
      </c>
      <c r="R60" s="139" t="s">
        <v>276</v>
      </c>
      <c r="S60" s="236" t="s">
        <v>287</v>
      </c>
      <c r="T60" s="265" t="s">
        <v>70</v>
      </c>
      <c r="U60" s="207"/>
      <c r="V60" s="289" t="s">
        <v>146</v>
      </c>
      <c r="W60" s="198"/>
      <c r="X60" s="193" t="s">
        <v>218</v>
      </c>
      <c r="Y60" s="269">
        <v>11</v>
      </c>
    </row>
    <row r="61" spans="1:25" ht="31.5" customHeight="1" x14ac:dyDescent="0.2">
      <c r="A61" s="165">
        <v>54</v>
      </c>
      <c r="B61" s="250" t="s">
        <v>288</v>
      </c>
      <c r="C61" s="251" t="s">
        <v>289</v>
      </c>
      <c r="D61" s="168">
        <v>8</v>
      </c>
      <c r="E61" s="169">
        <v>2</v>
      </c>
      <c r="F61" s="148">
        <f t="shared" si="2"/>
        <v>0.25</v>
      </c>
      <c r="G61" s="221" t="str">
        <f t="shared" si="4"/>
        <v>×</v>
      </c>
      <c r="H61" s="415" t="s">
        <v>290</v>
      </c>
      <c r="I61" s="416"/>
      <c r="J61" s="252" t="s">
        <v>273</v>
      </c>
      <c r="K61" s="152" t="s">
        <v>273</v>
      </c>
      <c r="L61" s="153" t="s">
        <v>285</v>
      </c>
      <c r="M61" s="139" t="s">
        <v>199</v>
      </c>
      <c r="N61" s="139" t="s">
        <v>276</v>
      </c>
      <c r="O61" s="139" t="s">
        <v>274</v>
      </c>
      <c r="P61" s="253" t="s">
        <v>54</v>
      </c>
      <c r="Q61" s="139" t="s">
        <v>277</v>
      </c>
      <c r="R61" s="139" t="s">
        <v>278</v>
      </c>
      <c r="S61" s="140" t="s">
        <v>279</v>
      </c>
      <c r="T61" s="143" t="s">
        <v>70</v>
      </c>
      <c r="U61" s="207"/>
      <c r="V61" s="289" t="s">
        <v>146</v>
      </c>
      <c r="W61" s="198"/>
      <c r="X61" s="193" t="s">
        <v>218</v>
      </c>
      <c r="Y61">
        <v>11</v>
      </c>
    </row>
    <row r="62" spans="1:25" ht="31.5" customHeight="1" x14ac:dyDescent="0.2">
      <c r="A62" s="165">
        <v>55</v>
      </c>
      <c r="B62" s="250" t="s">
        <v>294</v>
      </c>
      <c r="C62" s="251" t="s">
        <v>295</v>
      </c>
      <c r="D62" s="168">
        <v>21</v>
      </c>
      <c r="E62" s="169">
        <v>15</v>
      </c>
      <c r="F62" s="148">
        <f t="shared" si="2"/>
        <v>0.7142857142857143</v>
      </c>
      <c r="G62" s="149" t="str">
        <f t="shared" si="4"/>
        <v>○</v>
      </c>
      <c r="H62" s="204"/>
      <c r="I62" s="215"/>
      <c r="J62" s="252" t="s">
        <v>273</v>
      </c>
      <c r="K62" s="152" t="s">
        <v>273</v>
      </c>
      <c r="L62" s="153" t="s">
        <v>285</v>
      </c>
      <c r="M62" s="139" t="s">
        <v>275</v>
      </c>
      <c r="N62" s="139" t="s">
        <v>296</v>
      </c>
      <c r="O62" s="139" t="s">
        <v>274</v>
      </c>
      <c r="P62" s="253" t="s">
        <v>54</v>
      </c>
      <c r="Q62" s="139" t="s">
        <v>197</v>
      </c>
      <c r="R62" s="139" t="s">
        <v>297</v>
      </c>
      <c r="S62" s="140" t="s">
        <v>287</v>
      </c>
      <c r="T62" s="254" t="s">
        <v>298</v>
      </c>
      <c r="U62" s="207"/>
      <c r="V62" s="289" t="s">
        <v>146</v>
      </c>
      <c r="W62" s="198"/>
      <c r="X62" s="193" t="s">
        <v>220</v>
      </c>
      <c r="Y62">
        <v>11</v>
      </c>
    </row>
    <row r="63" spans="1:25" ht="31.5" customHeight="1" x14ac:dyDescent="0.2">
      <c r="A63" s="165">
        <v>56</v>
      </c>
      <c r="B63" s="250" t="s">
        <v>299</v>
      </c>
      <c r="C63" s="251" t="s">
        <v>300</v>
      </c>
      <c r="D63" s="168">
        <v>10</v>
      </c>
      <c r="E63" s="169">
        <v>6</v>
      </c>
      <c r="F63" s="148">
        <f t="shared" si="2"/>
        <v>0.6</v>
      </c>
      <c r="G63" s="149" t="str">
        <f t="shared" si="4"/>
        <v>○</v>
      </c>
      <c r="H63" s="204"/>
      <c r="I63" s="215"/>
      <c r="J63" s="252" t="s">
        <v>273</v>
      </c>
      <c r="K63" s="152" t="s">
        <v>273</v>
      </c>
      <c r="L63" s="153" t="s">
        <v>285</v>
      </c>
      <c r="M63" s="139" t="s">
        <v>301</v>
      </c>
      <c r="N63" s="139" t="s">
        <v>296</v>
      </c>
      <c r="O63" s="139" t="s">
        <v>274</v>
      </c>
      <c r="P63" s="253" t="s">
        <v>54</v>
      </c>
      <c r="Q63" s="139" t="s">
        <v>277</v>
      </c>
      <c r="R63" s="139" t="s">
        <v>297</v>
      </c>
      <c r="S63" s="140" t="s">
        <v>287</v>
      </c>
      <c r="T63" s="254" t="s">
        <v>298</v>
      </c>
      <c r="U63" s="207"/>
      <c r="V63" s="289" t="s">
        <v>146</v>
      </c>
      <c r="W63" s="198"/>
      <c r="X63" s="193" t="s">
        <v>218</v>
      </c>
      <c r="Y63">
        <v>11</v>
      </c>
    </row>
    <row r="64" spans="1:25" s="24" customFormat="1" ht="21" customHeight="1" thickBot="1" x14ac:dyDescent="0.25">
      <c r="A64" s="165">
        <v>57</v>
      </c>
      <c r="B64" s="250" t="s">
        <v>302</v>
      </c>
      <c r="C64" s="351" t="s">
        <v>303</v>
      </c>
      <c r="D64" s="168">
        <v>20</v>
      </c>
      <c r="E64" s="169">
        <v>10</v>
      </c>
      <c r="F64" s="148">
        <f>E64/D64</f>
        <v>0.5</v>
      </c>
      <c r="G64" s="149" t="str">
        <f t="shared" ref="G64" si="5">IF(D64="","",IF(F64&lt;0.4,"×","○"))</f>
        <v>○</v>
      </c>
      <c r="H64" s="422"/>
      <c r="I64" s="423"/>
      <c r="J64" s="346" t="s">
        <v>273</v>
      </c>
      <c r="K64" s="231" t="s">
        <v>273</v>
      </c>
      <c r="L64" s="151" t="s">
        <v>285</v>
      </c>
      <c r="M64" s="139" t="s">
        <v>199</v>
      </c>
      <c r="N64" s="139" t="s">
        <v>286</v>
      </c>
      <c r="O64" s="139" t="s">
        <v>274</v>
      </c>
      <c r="P64" s="253" t="s">
        <v>54</v>
      </c>
      <c r="Q64" s="139" t="s">
        <v>197</v>
      </c>
      <c r="R64" s="139" t="s">
        <v>276</v>
      </c>
      <c r="S64" s="140" t="s">
        <v>287</v>
      </c>
      <c r="T64" s="254" t="s">
        <v>304</v>
      </c>
      <c r="U64" s="209"/>
      <c r="V64" s="289" t="s">
        <v>146</v>
      </c>
      <c r="W64" s="198"/>
      <c r="X64" s="194" t="s">
        <v>218</v>
      </c>
      <c r="Y64" s="290">
        <v>11</v>
      </c>
    </row>
    <row r="65" spans="1:25" s="15" customFormat="1" ht="24" customHeight="1" thickTop="1" thickBot="1" x14ac:dyDescent="0.25">
      <c r="A65" s="75"/>
      <c r="B65" s="405" t="s">
        <v>17</v>
      </c>
      <c r="C65" s="421"/>
      <c r="D65" s="82">
        <f>SUM(D14:D64)</f>
        <v>654</v>
      </c>
      <c r="E65" s="7">
        <f>SUM(E14:E64)</f>
        <v>212</v>
      </c>
      <c r="F65" s="83">
        <f>E65/D65</f>
        <v>0.32415902140672781</v>
      </c>
      <c r="G65" s="109"/>
      <c r="H65" s="123"/>
      <c r="I65" s="111"/>
      <c r="J65" s="347">
        <f>SUM(J14:J64)</f>
        <v>13</v>
      </c>
      <c r="K65" s="85">
        <f>SUM(K14:K64)</f>
        <v>3</v>
      </c>
      <c r="L65" s="109"/>
      <c r="M65" s="124"/>
      <c r="N65" s="124"/>
      <c r="O65" s="124"/>
      <c r="P65" s="124"/>
      <c r="Q65" s="124"/>
      <c r="R65" s="124"/>
      <c r="S65" s="124"/>
      <c r="T65" s="124"/>
      <c r="U65" s="195"/>
      <c r="V65" s="124"/>
      <c r="W65" s="4"/>
      <c r="X65" s="187"/>
      <c r="Y65" s="272"/>
    </row>
    <row r="66" spans="1:25" ht="21" customHeight="1" x14ac:dyDescent="0.2">
      <c r="A66" s="19" t="s">
        <v>64</v>
      </c>
      <c r="B66" s="76"/>
      <c r="C66" s="18"/>
      <c r="D66" s="10"/>
      <c r="E66" s="10"/>
      <c r="F66" s="10"/>
      <c r="G66" s="10"/>
      <c r="H66" s="77"/>
      <c r="I66" s="77"/>
      <c r="J66" s="78"/>
      <c r="K66" s="78"/>
      <c r="L66" s="78"/>
      <c r="M66" s="79"/>
      <c r="N66" s="80"/>
      <c r="O66" s="80"/>
      <c r="P66" s="11"/>
      <c r="Q66" s="17"/>
      <c r="R66" s="11"/>
      <c r="S66" s="11"/>
      <c r="T66" s="118"/>
      <c r="U66" s="119"/>
      <c r="V66" s="120"/>
      <c r="W66" s="197"/>
      <c r="Y66" s="271"/>
    </row>
    <row r="67" spans="1:25" ht="21" customHeight="1" x14ac:dyDescent="0.2">
      <c r="A67" s="176">
        <v>58</v>
      </c>
      <c r="B67" s="171" t="s">
        <v>124</v>
      </c>
      <c r="C67" s="172" t="s">
        <v>65</v>
      </c>
      <c r="D67" s="168">
        <v>11</v>
      </c>
      <c r="E67" s="169">
        <v>5</v>
      </c>
      <c r="F67" s="148">
        <f t="shared" si="2"/>
        <v>0.45454545454545453</v>
      </c>
      <c r="G67" s="149" t="str">
        <f t="shared" ref="G67:G74" si="6">IF(D67="","",IF(F67&lt;0.4,"×","○"))</f>
        <v>○</v>
      </c>
      <c r="H67" s="360"/>
      <c r="I67" s="416"/>
      <c r="J67" s="151">
        <v>0</v>
      </c>
      <c r="K67" s="152">
        <v>0</v>
      </c>
      <c r="L67" s="153">
        <v>2</v>
      </c>
      <c r="M67" s="139" t="s">
        <v>238</v>
      </c>
      <c r="N67" s="139">
        <v>4</v>
      </c>
      <c r="O67" s="139">
        <v>1</v>
      </c>
      <c r="P67" s="141" t="s">
        <v>54</v>
      </c>
      <c r="Q67" s="139" t="s">
        <v>239</v>
      </c>
      <c r="R67" s="139">
        <v>3</v>
      </c>
      <c r="S67" s="142">
        <v>31</v>
      </c>
      <c r="T67" s="143" t="s">
        <v>2</v>
      </c>
      <c r="U67" s="164">
        <v>3</v>
      </c>
      <c r="V67" s="212" t="s">
        <v>156</v>
      </c>
      <c r="W67" s="198"/>
      <c r="X67" s="183" t="s">
        <v>218</v>
      </c>
      <c r="Y67">
        <v>3</v>
      </c>
    </row>
    <row r="68" spans="1:25" ht="21" customHeight="1" x14ac:dyDescent="0.2">
      <c r="A68" s="176">
        <v>59</v>
      </c>
      <c r="B68" s="177" t="s">
        <v>125</v>
      </c>
      <c r="C68" s="178" t="s">
        <v>126</v>
      </c>
      <c r="D68" s="175">
        <v>15</v>
      </c>
      <c r="E68" s="179">
        <v>9</v>
      </c>
      <c r="F68" s="148">
        <f t="shared" si="2"/>
        <v>0.6</v>
      </c>
      <c r="G68" s="149" t="str">
        <f t="shared" si="6"/>
        <v>○</v>
      </c>
      <c r="H68" s="150"/>
      <c r="I68" s="180"/>
      <c r="J68" s="151" t="s">
        <v>198</v>
      </c>
      <c r="K68" s="152" t="s">
        <v>249</v>
      </c>
      <c r="L68" s="153">
        <v>3</v>
      </c>
      <c r="M68" s="139" t="s">
        <v>158</v>
      </c>
      <c r="N68" s="139">
        <v>7</v>
      </c>
      <c r="O68" s="139">
        <v>1</v>
      </c>
      <c r="P68" s="141" t="s">
        <v>54</v>
      </c>
      <c r="Q68" s="139" t="s">
        <v>177</v>
      </c>
      <c r="R68" s="139">
        <v>6</v>
      </c>
      <c r="S68" s="142">
        <v>30</v>
      </c>
      <c r="T68" s="156" t="s">
        <v>127</v>
      </c>
      <c r="U68" s="205">
        <v>4</v>
      </c>
      <c r="V68" s="288" t="s">
        <v>152</v>
      </c>
      <c r="W68" s="198"/>
      <c r="X68" s="183" t="s">
        <v>218</v>
      </c>
      <c r="Y68">
        <v>4</v>
      </c>
    </row>
    <row r="69" spans="1:25" ht="30" customHeight="1" x14ac:dyDescent="0.2">
      <c r="A69" s="176">
        <v>60</v>
      </c>
      <c r="B69" s="81" t="s">
        <v>133</v>
      </c>
      <c r="C69" s="280" t="s">
        <v>134</v>
      </c>
      <c r="D69" s="66">
        <v>11</v>
      </c>
      <c r="E69" s="26">
        <v>3</v>
      </c>
      <c r="F69" s="48">
        <f t="shared" si="2"/>
        <v>0.27272727272727271</v>
      </c>
      <c r="G69" s="49" t="str">
        <f t="shared" si="6"/>
        <v>×</v>
      </c>
      <c r="H69" s="356" t="s">
        <v>227</v>
      </c>
      <c r="I69" s="357"/>
      <c r="J69" s="51">
        <v>0</v>
      </c>
      <c r="K69" s="52">
        <v>0</v>
      </c>
      <c r="L69" s="53">
        <v>3</v>
      </c>
      <c r="M69" s="275" t="s">
        <v>307</v>
      </c>
      <c r="N69" s="275">
        <v>7</v>
      </c>
      <c r="O69" s="275">
        <v>1</v>
      </c>
      <c r="P69" s="281" t="s">
        <v>53</v>
      </c>
      <c r="Q69" s="275" t="s">
        <v>309</v>
      </c>
      <c r="R69" s="275">
        <v>6</v>
      </c>
      <c r="S69" s="282">
        <v>30</v>
      </c>
      <c r="T69" s="121" t="s">
        <v>3</v>
      </c>
      <c r="U69" s="205">
        <v>4</v>
      </c>
      <c r="V69" s="288" t="s">
        <v>152</v>
      </c>
      <c r="W69" s="198"/>
      <c r="X69" s="183" t="s">
        <v>218</v>
      </c>
      <c r="Y69">
        <v>4</v>
      </c>
    </row>
    <row r="70" spans="1:25" ht="21" customHeight="1" x14ac:dyDescent="0.2">
      <c r="A70" s="176">
        <v>61</v>
      </c>
      <c r="B70" s="177" t="s">
        <v>135</v>
      </c>
      <c r="C70" s="178" t="s">
        <v>267</v>
      </c>
      <c r="D70" s="175">
        <v>4</v>
      </c>
      <c r="E70" s="179">
        <v>0</v>
      </c>
      <c r="F70" s="148">
        <f t="shared" si="2"/>
        <v>0</v>
      </c>
      <c r="G70" s="149" t="str">
        <f t="shared" si="6"/>
        <v>×</v>
      </c>
      <c r="H70" s="415" t="s">
        <v>230</v>
      </c>
      <c r="I70" s="416"/>
      <c r="J70" s="151">
        <v>0</v>
      </c>
      <c r="K70" s="152">
        <v>0</v>
      </c>
      <c r="L70" s="153">
        <v>2</v>
      </c>
      <c r="M70" s="139" t="s">
        <v>228</v>
      </c>
      <c r="N70" s="139">
        <v>7</v>
      </c>
      <c r="O70" s="139">
        <v>1</v>
      </c>
      <c r="P70" s="141" t="s">
        <v>53</v>
      </c>
      <c r="Q70" s="139" t="s">
        <v>229</v>
      </c>
      <c r="R70" s="139">
        <v>6</v>
      </c>
      <c r="S70" s="142">
        <v>30</v>
      </c>
      <c r="T70" s="156" t="s">
        <v>3</v>
      </c>
      <c r="U70" s="205">
        <v>4</v>
      </c>
      <c r="V70" s="288" t="s">
        <v>152</v>
      </c>
      <c r="W70" s="198"/>
      <c r="X70" s="183" t="s">
        <v>218</v>
      </c>
      <c r="Y70">
        <v>4</v>
      </c>
    </row>
    <row r="71" spans="1:25" ht="96" customHeight="1" x14ac:dyDescent="0.2">
      <c r="A71" s="176">
        <v>62</v>
      </c>
      <c r="B71" s="177" t="s">
        <v>136</v>
      </c>
      <c r="C71" s="178" t="s">
        <v>137</v>
      </c>
      <c r="D71" s="175">
        <v>20</v>
      </c>
      <c r="E71" s="179">
        <v>4</v>
      </c>
      <c r="F71" s="148">
        <f t="shared" si="2"/>
        <v>0.2</v>
      </c>
      <c r="G71" s="149" t="str">
        <f t="shared" si="6"/>
        <v>×</v>
      </c>
      <c r="H71" s="360" t="s">
        <v>226</v>
      </c>
      <c r="I71" s="361"/>
      <c r="J71" s="151">
        <v>0</v>
      </c>
      <c r="K71" s="152">
        <v>0</v>
      </c>
      <c r="L71" s="153">
        <v>2</v>
      </c>
      <c r="M71" s="139" t="s">
        <v>180</v>
      </c>
      <c r="N71" s="139">
        <v>4</v>
      </c>
      <c r="O71" s="139">
        <v>1</v>
      </c>
      <c r="P71" s="141" t="s">
        <v>53</v>
      </c>
      <c r="Q71" s="139" t="s">
        <v>159</v>
      </c>
      <c r="R71" s="139">
        <v>3</v>
      </c>
      <c r="S71" s="142">
        <v>31</v>
      </c>
      <c r="T71" s="143" t="s">
        <v>24</v>
      </c>
      <c r="U71" s="205">
        <v>5</v>
      </c>
      <c r="V71" s="288" t="s">
        <v>154</v>
      </c>
      <c r="W71" s="198"/>
      <c r="X71" s="183" t="s">
        <v>220</v>
      </c>
      <c r="Y71">
        <v>5</v>
      </c>
    </row>
    <row r="72" spans="1:25" ht="92.4" customHeight="1" x14ac:dyDescent="0.2">
      <c r="A72" s="176">
        <v>63</v>
      </c>
      <c r="B72" s="177" t="s">
        <v>138</v>
      </c>
      <c r="C72" s="178" t="s">
        <v>139</v>
      </c>
      <c r="D72" s="175">
        <v>24</v>
      </c>
      <c r="E72" s="179">
        <v>1</v>
      </c>
      <c r="F72" s="244">
        <f t="shared" ref="F72:F75" si="7">E72/D72</f>
        <v>4.1666666666666664E-2</v>
      </c>
      <c r="G72" s="245" t="str">
        <f t="shared" si="6"/>
        <v>×</v>
      </c>
      <c r="H72" s="360" t="s">
        <v>226</v>
      </c>
      <c r="I72" s="361"/>
      <c r="J72" s="230" t="s">
        <v>178</v>
      </c>
      <c r="K72" s="231">
        <v>0</v>
      </c>
      <c r="L72" s="232">
        <v>1</v>
      </c>
      <c r="M72" s="234" t="s">
        <v>199</v>
      </c>
      <c r="N72" s="234">
        <v>4</v>
      </c>
      <c r="O72" s="234">
        <v>1</v>
      </c>
      <c r="P72" s="246" t="s">
        <v>53</v>
      </c>
      <c r="Q72" s="234" t="s">
        <v>159</v>
      </c>
      <c r="R72" s="234">
        <v>3</v>
      </c>
      <c r="S72" s="247">
        <v>31</v>
      </c>
      <c r="T72" s="156" t="s">
        <v>24</v>
      </c>
      <c r="U72" s="205">
        <v>5</v>
      </c>
      <c r="V72" s="288" t="s">
        <v>154</v>
      </c>
      <c r="W72" s="198"/>
      <c r="X72" s="183" t="s">
        <v>220</v>
      </c>
      <c r="Y72">
        <v>5</v>
      </c>
    </row>
    <row r="73" spans="1:25" ht="72.599999999999994" customHeight="1" x14ac:dyDescent="0.2">
      <c r="A73" s="176">
        <v>64</v>
      </c>
      <c r="B73" s="177" t="s">
        <v>128</v>
      </c>
      <c r="C73" s="178" t="s">
        <v>129</v>
      </c>
      <c r="D73" s="175">
        <v>16</v>
      </c>
      <c r="E73" s="179">
        <v>3</v>
      </c>
      <c r="F73" s="148">
        <f t="shared" si="7"/>
        <v>0.1875</v>
      </c>
      <c r="G73" s="221" t="str">
        <f t="shared" si="6"/>
        <v>×</v>
      </c>
      <c r="H73" s="360" t="s">
        <v>234</v>
      </c>
      <c r="I73" s="361"/>
      <c r="J73" s="151">
        <v>0</v>
      </c>
      <c r="K73" s="152">
        <v>0</v>
      </c>
      <c r="L73" s="153">
        <v>2</v>
      </c>
      <c r="M73" s="139" t="s">
        <v>180</v>
      </c>
      <c r="N73" s="139">
        <v>4</v>
      </c>
      <c r="O73" s="139">
        <v>1</v>
      </c>
      <c r="P73" s="141" t="s">
        <v>54</v>
      </c>
      <c r="Q73" s="139" t="s">
        <v>159</v>
      </c>
      <c r="R73" s="139">
        <v>3</v>
      </c>
      <c r="S73" s="142">
        <v>31</v>
      </c>
      <c r="T73" s="156" t="s">
        <v>61</v>
      </c>
      <c r="U73" s="222">
        <v>6</v>
      </c>
      <c r="V73" s="223" t="s">
        <v>189</v>
      </c>
      <c r="W73" s="198"/>
      <c r="X73" s="183" t="s">
        <v>218</v>
      </c>
      <c r="Y73">
        <v>6</v>
      </c>
    </row>
    <row r="74" spans="1:25" ht="50.25" customHeight="1" x14ac:dyDescent="0.2">
      <c r="A74" s="176">
        <v>65</v>
      </c>
      <c r="B74" s="177" t="s">
        <v>271</v>
      </c>
      <c r="C74" s="178" t="s">
        <v>272</v>
      </c>
      <c r="D74" s="175">
        <v>11</v>
      </c>
      <c r="E74" s="179">
        <v>0</v>
      </c>
      <c r="F74" s="148">
        <f t="shared" si="7"/>
        <v>0</v>
      </c>
      <c r="G74" s="221" t="str">
        <f t="shared" si="6"/>
        <v>×</v>
      </c>
      <c r="H74" s="360" t="s">
        <v>251</v>
      </c>
      <c r="I74" s="361"/>
      <c r="J74" s="230" t="s">
        <v>273</v>
      </c>
      <c r="K74" s="231" t="s">
        <v>273</v>
      </c>
      <c r="L74" s="232" t="s">
        <v>274</v>
      </c>
      <c r="M74" s="234" t="s">
        <v>275</v>
      </c>
      <c r="N74" s="234" t="s">
        <v>276</v>
      </c>
      <c r="O74" s="234" t="s">
        <v>274</v>
      </c>
      <c r="P74" s="246" t="s">
        <v>54</v>
      </c>
      <c r="Q74" s="234" t="s">
        <v>277</v>
      </c>
      <c r="R74" s="234" t="s">
        <v>278</v>
      </c>
      <c r="S74" s="247" t="s">
        <v>279</v>
      </c>
      <c r="T74" s="156" t="s">
        <v>280</v>
      </c>
      <c r="U74" s="222"/>
      <c r="V74" s="288" t="s">
        <v>146</v>
      </c>
      <c r="W74" s="198"/>
      <c r="X74" s="183" t="s">
        <v>218</v>
      </c>
      <c r="Y74">
        <v>11</v>
      </c>
    </row>
    <row r="75" spans="1:25" ht="32.4" customHeight="1" thickBot="1" x14ac:dyDescent="0.25">
      <c r="A75" s="176">
        <v>66</v>
      </c>
      <c r="B75" s="259" t="s">
        <v>281</v>
      </c>
      <c r="C75" s="260" t="s">
        <v>282</v>
      </c>
      <c r="D75" s="226">
        <v>11</v>
      </c>
      <c r="E75" s="227">
        <v>5</v>
      </c>
      <c r="F75" s="148">
        <f t="shared" si="7"/>
        <v>0.45454545454545453</v>
      </c>
      <c r="G75" s="221" t="str">
        <f>IF(D75="","",IF(F75&lt;0.4,"×","○"))</f>
        <v>○</v>
      </c>
      <c r="H75" s="403"/>
      <c r="I75" s="404"/>
      <c r="J75" s="255" t="s">
        <v>273</v>
      </c>
      <c r="K75" s="256" t="s">
        <v>273</v>
      </c>
      <c r="L75" s="261" t="s">
        <v>274</v>
      </c>
      <c r="M75" s="262" t="s">
        <v>199</v>
      </c>
      <c r="N75" s="262" t="s">
        <v>276</v>
      </c>
      <c r="O75" s="262" t="s">
        <v>274</v>
      </c>
      <c r="P75" s="263" t="s">
        <v>53</v>
      </c>
      <c r="Q75" s="262" t="s">
        <v>277</v>
      </c>
      <c r="R75" s="262" t="s">
        <v>278</v>
      </c>
      <c r="S75" s="264" t="s">
        <v>279</v>
      </c>
      <c r="T75" s="163" t="s">
        <v>70</v>
      </c>
      <c r="U75" s="210">
        <v>11</v>
      </c>
      <c r="V75" s="288" t="s">
        <v>146</v>
      </c>
      <c r="W75" s="198"/>
      <c r="X75" s="183" t="s">
        <v>218</v>
      </c>
      <c r="Y75">
        <v>11</v>
      </c>
    </row>
    <row r="76" spans="1:25" s="15" customFormat="1" ht="24" customHeight="1" thickTop="1" thickBot="1" x14ac:dyDescent="0.25">
      <c r="A76" s="75"/>
      <c r="B76" s="405" t="s">
        <v>17</v>
      </c>
      <c r="C76" s="406"/>
      <c r="D76" s="82">
        <f>SUM(D67:D75)</f>
        <v>123</v>
      </c>
      <c r="E76" s="7">
        <f>SUM(E67:E75)</f>
        <v>30</v>
      </c>
      <c r="F76" s="83">
        <f>E76/D76</f>
        <v>0.24390243902439024</v>
      </c>
      <c r="G76" s="109"/>
      <c r="H76" s="407"/>
      <c r="I76" s="408"/>
      <c r="J76" s="84">
        <f>SUM(J67:J75)</f>
        <v>0</v>
      </c>
      <c r="K76" s="85">
        <f>SUM(K67:K75)</f>
        <v>0</v>
      </c>
      <c r="L76" s="109"/>
      <c r="M76" s="125"/>
      <c r="N76" s="125"/>
      <c r="O76" s="125"/>
      <c r="P76" s="125"/>
      <c r="Q76" s="125"/>
      <c r="R76" s="125"/>
      <c r="S76" s="125"/>
      <c r="T76" s="126"/>
      <c r="U76" s="127"/>
      <c r="V76" s="128"/>
      <c r="W76" s="201"/>
      <c r="X76" s="187"/>
    </row>
    <row r="77" spans="1:25" ht="26.4" customHeight="1" thickBot="1" x14ac:dyDescent="0.25">
      <c r="B77" s="409" t="s">
        <v>18</v>
      </c>
      <c r="C77" s="410"/>
      <c r="D77" s="86">
        <f>D12+D65+D76</f>
        <v>815</v>
      </c>
      <c r="E77" s="22">
        <f>E12+E65+E76</f>
        <v>248</v>
      </c>
      <c r="F77" s="98">
        <f>E77/D77</f>
        <v>0.30429447852760738</v>
      </c>
      <c r="G77" s="411"/>
      <c r="H77" s="412"/>
      <c r="I77" s="413"/>
      <c r="J77" s="87">
        <f>J12+J65+J76</f>
        <v>33</v>
      </c>
      <c r="K77" s="88">
        <f>K12+K65+K76</f>
        <v>5</v>
      </c>
      <c r="L77" s="129" t="s">
        <v>190</v>
      </c>
      <c r="M77" s="414">
        <f>K77/J77</f>
        <v>0.15151515151515152</v>
      </c>
      <c r="N77" s="414"/>
      <c r="O77" s="130" t="s">
        <v>195</v>
      </c>
      <c r="P77" s="131"/>
      <c r="Q77" s="132"/>
      <c r="R77" s="131"/>
      <c r="S77" s="131"/>
      <c r="T77" s="133"/>
      <c r="U77" s="134"/>
      <c r="V77" s="135"/>
      <c r="W77" s="202"/>
    </row>
    <row r="78" spans="1:25" ht="6.6" customHeight="1" thickBot="1" x14ac:dyDescent="0.25">
      <c r="A78" s="89"/>
      <c r="B78" s="89"/>
      <c r="C78" s="89"/>
      <c r="D78" s="90"/>
      <c r="E78" s="90"/>
      <c r="F78" s="91"/>
      <c r="G78" s="91"/>
      <c r="H78" s="188"/>
      <c r="I78" s="188"/>
      <c r="J78" s="92"/>
      <c r="K78" s="92"/>
      <c r="L78" s="91"/>
      <c r="M78" s="93"/>
      <c r="N78" s="94"/>
      <c r="O78" s="94"/>
      <c r="P78" s="94"/>
      <c r="Q78" s="93"/>
      <c r="R78" s="94"/>
      <c r="S78" s="94"/>
      <c r="T78" s="89"/>
      <c r="U78" s="95"/>
      <c r="V78" s="136"/>
      <c r="W78" s="136"/>
    </row>
    <row r="79" spans="1:25" ht="20.399999999999999" customHeight="1" x14ac:dyDescent="0.2">
      <c r="A79" s="89"/>
      <c r="B79" s="89"/>
      <c r="C79" s="89"/>
      <c r="D79" s="389" t="s">
        <v>191</v>
      </c>
      <c r="E79" s="390"/>
      <c r="F79" s="390"/>
      <c r="G79" s="190">
        <f>SUM(G80:G81)</f>
        <v>66</v>
      </c>
      <c r="H79" s="391"/>
      <c r="I79" s="392"/>
      <c r="J79" s="189"/>
      <c r="K79" s="8"/>
      <c r="L79" s="393"/>
      <c r="M79" s="393"/>
      <c r="N79" s="393"/>
      <c r="O79" s="393"/>
      <c r="P79" s="393"/>
      <c r="Q79" s="393"/>
      <c r="R79" s="393"/>
      <c r="S79" s="393"/>
      <c r="T79" s="89"/>
      <c r="U79" s="95"/>
      <c r="V79" s="136"/>
      <c r="W79" s="136"/>
    </row>
    <row r="80" spans="1:25" ht="20.399999999999999" customHeight="1" thickBot="1" x14ac:dyDescent="0.25">
      <c r="A80" s="89"/>
      <c r="B80" s="89"/>
      <c r="C80" s="89"/>
      <c r="D80" s="394" t="s">
        <v>192</v>
      </c>
      <c r="E80" s="395"/>
      <c r="F80" s="137" t="s">
        <v>193</v>
      </c>
      <c r="G80" s="191">
        <f>COUNTIF(G6:G11,"○")+COUNTIF(G14:G64,"○")+COUNTIF(G67:G75,"○")</f>
        <v>24</v>
      </c>
      <c r="H80" s="391"/>
      <c r="I80" s="392"/>
      <c r="J80" s="189"/>
      <c r="K80" s="8"/>
      <c r="L80" s="393"/>
      <c r="M80" s="393"/>
      <c r="N80" s="393"/>
      <c r="O80" s="393"/>
      <c r="P80" s="393"/>
      <c r="Q80" s="393"/>
      <c r="R80" s="393"/>
      <c r="S80" s="393"/>
      <c r="T80" s="89"/>
      <c r="U80" s="95"/>
      <c r="V80" s="136"/>
      <c r="W80" s="136"/>
    </row>
    <row r="81" spans="1:23" ht="20.399999999999999" customHeight="1" thickTop="1" thickBot="1" x14ac:dyDescent="0.25">
      <c r="A81" s="89"/>
      <c r="B81" s="89"/>
      <c r="C81" s="89"/>
      <c r="D81" s="396"/>
      <c r="E81" s="397"/>
      <c r="F81" s="138" t="s">
        <v>194</v>
      </c>
      <c r="G81" s="192">
        <f>COUNTIF(G6:G11,"×")+COUNTIF(G14:G64,"×")+COUNTIF(G67:G75,"×")</f>
        <v>42</v>
      </c>
      <c r="H81" s="398"/>
      <c r="I81" s="399"/>
      <c r="J81" s="189"/>
      <c r="K81" s="8"/>
      <c r="L81" s="393"/>
      <c r="M81" s="393"/>
      <c r="N81" s="393"/>
      <c r="O81" s="393"/>
      <c r="P81" s="393"/>
      <c r="Q81" s="393"/>
      <c r="R81" s="393"/>
      <c r="S81" s="393"/>
      <c r="T81" s="89"/>
      <c r="U81" s="95"/>
      <c r="V81" s="136"/>
      <c r="W81" s="136"/>
    </row>
    <row r="82" spans="1:23" ht="20.399999999999999" customHeight="1" x14ac:dyDescent="0.2">
      <c r="A82" s="89"/>
      <c r="B82" s="89"/>
      <c r="C82" s="89"/>
      <c r="D82" s="90"/>
      <c r="E82" s="90"/>
      <c r="F82" s="91"/>
      <c r="G82" s="96"/>
      <c r="H82" s="391"/>
      <c r="I82" s="392"/>
      <c r="J82" s="189"/>
      <c r="K82" s="8"/>
      <c r="L82" s="393"/>
      <c r="M82" s="393"/>
      <c r="N82" s="393"/>
      <c r="O82" s="393"/>
      <c r="P82" s="393"/>
      <c r="Q82" s="393"/>
      <c r="R82" s="393"/>
      <c r="S82" s="393"/>
      <c r="T82" s="89"/>
      <c r="U82" s="95"/>
      <c r="V82" s="136"/>
      <c r="W82" s="136"/>
    </row>
  </sheetData>
  <mergeCells count="63">
    <mergeCell ref="H28:I28"/>
    <mergeCell ref="L36:S36"/>
    <mergeCell ref="J3:K3"/>
    <mergeCell ref="L3:S3"/>
    <mergeCell ref="H4:I4"/>
    <mergeCell ref="H6:I6"/>
    <mergeCell ref="H7:I7"/>
    <mergeCell ref="H29:I29"/>
    <mergeCell ref="H36:I36"/>
    <mergeCell ref="H34:I34"/>
    <mergeCell ref="D3:F3"/>
    <mergeCell ref="G3:I3"/>
    <mergeCell ref="H26:I26"/>
    <mergeCell ref="H11:I11"/>
    <mergeCell ref="H8:I8"/>
    <mergeCell ref="H9:I9"/>
    <mergeCell ref="H10:I10"/>
    <mergeCell ref="H45:I45"/>
    <mergeCell ref="H58:I58"/>
    <mergeCell ref="B12:C12"/>
    <mergeCell ref="H23:I23"/>
    <mergeCell ref="H24:I24"/>
    <mergeCell ref="H15:I15"/>
    <mergeCell ref="H16:I16"/>
    <mergeCell ref="H17:I17"/>
    <mergeCell ref="H18:I18"/>
    <mergeCell ref="H44:I44"/>
    <mergeCell ref="H42:I42"/>
    <mergeCell ref="H43:I43"/>
    <mergeCell ref="H22:I22"/>
    <mergeCell ref="H39:I39"/>
    <mergeCell ref="H37:I37"/>
    <mergeCell ref="H38:I38"/>
    <mergeCell ref="H71:I71"/>
    <mergeCell ref="H72:I72"/>
    <mergeCell ref="H69:I69"/>
    <mergeCell ref="H70:I70"/>
    <mergeCell ref="H54:I54"/>
    <mergeCell ref="M48:S48"/>
    <mergeCell ref="B65:C65"/>
    <mergeCell ref="H64:I64"/>
    <mergeCell ref="H67:I67"/>
    <mergeCell ref="H61:I61"/>
    <mergeCell ref="H47:I47"/>
    <mergeCell ref="H59:I59"/>
    <mergeCell ref="H48:I48"/>
    <mergeCell ref="H53:I53"/>
    <mergeCell ref="H51:I51"/>
    <mergeCell ref="B76:C76"/>
    <mergeCell ref="H76:I76"/>
    <mergeCell ref="B77:C77"/>
    <mergeCell ref="G77:I77"/>
    <mergeCell ref="M77:N77"/>
    <mergeCell ref="H75:I75"/>
    <mergeCell ref="H73:I73"/>
    <mergeCell ref="D79:F79"/>
    <mergeCell ref="H79:I79"/>
    <mergeCell ref="L79:S82"/>
    <mergeCell ref="D80:E81"/>
    <mergeCell ref="H80:I80"/>
    <mergeCell ref="H81:I81"/>
    <mergeCell ref="H82:I82"/>
    <mergeCell ref="H74:I74"/>
  </mergeCells>
  <phoneticPr fontId="2"/>
  <dataValidations count="1">
    <dataValidation type="list" allowBlank="1" showInputMessage="1" showErrorMessage="1" sqref="X6:X11 X14:X75" xr:uid="{00000000-0002-0000-0000-000000000000}">
      <formula1>"有,無"</formula1>
    </dataValidation>
  </dataValidations>
  <printOptions horizontalCentered="1"/>
  <pageMargins left="0.31496062992125984" right="0.31496062992125984" top="0.35433070866141736" bottom="0.15748031496062992" header="0.31496062992125984" footer="0.11811023622047245"/>
  <pageSetup paperSize="8" scale="69" fitToHeight="0" orientation="portrait" r:id="rId1"/>
  <ignoredErrors>
    <ignoredError sqref="K45 J48:K48 N44 J8:J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部局別</vt:lpstr>
      <vt:lpstr>R5（10月1日現在)</vt:lpstr>
      <vt:lpstr>'R5（10月1日現在)'!Print_Area</vt:lpstr>
      <vt:lpstr>部局別!Print_Area</vt:lpstr>
    </vt:vector>
  </TitlesOfParts>
  <Company>上尾市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上尾市</dc:creator>
  <cp:lastModifiedBy>37672高田純夏</cp:lastModifiedBy>
  <cp:lastPrinted>2023-12-04T07:37:16Z</cp:lastPrinted>
  <dcterms:created xsi:type="dcterms:W3CDTF">2008-04-16T00:04:18Z</dcterms:created>
  <dcterms:modified xsi:type="dcterms:W3CDTF">2023-12-04T07:41:16Z</dcterms:modified>
</cp:coreProperties>
</file>